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 defaultThemeVersion="124226"/>
  <bookViews>
    <workbookView xWindow="0" yWindow="72" windowWidth="22980" windowHeight="9528" activeTab="1"/>
  </bookViews>
  <sheets>
    <sheet name="All" sheetId="1" r:id="rId1"/>
    <sheet name="BikesPeds" sheetId="22" r:id="rId2"/>
  </sheets>
  <definedNames>
    <definedName name="_xlnm.Print_Area" localSheetId="0">All!$A$1:$Y$61</definedName>
  </definedNames>
  <calcPr calcId="145621"/>
</workbook>
</file>

<file path=xl/calcChain.xml><?xml version="1.0" encoding="utf-8"?>
<calcChain xmlns="http://schemas.openxmlformats.org/spreadsheetml/2006/main">
  <c r="C37" i="22" l="1"/>
  <c r="C40" i="22"/>
  <c r="I1" i="22" l="1"/>
  <c r="B1" i="22"/>
  <c r="B2" i="22"/>
  <c r="H29" i="22"/>
  <c r="I29" i="22"/>
  <c r="J29" i="22"/>
  <c r="K29" i="22"/>
  <c r="L29" i="22"/>
  <c r="H30" i="22"/>
  <c r="I30" i="22"/>
  <c r="J30" i="22"/>
  <c r="K30" i="22"/>
  <c r="L30" i="22"/>
  <c r="H31" i="22"/>
  <c r="I31" i="22"/>
  <c r="J31" i="22"/>
  <c r="K31" i="22"/>
  <c r="L31" i="22"/>
  <c r="H24" i="22"/>
  <c r="I24" i="22"/>
  <c r="J24" i="22"/>
  <c r="K24" i="22"/>
  <c r="L24" i="22"/>
  <c r="H25" i="22"/>
  <c r="I25" i="22"/>
  <c r="J25" i="22"/>
  <c r="K25" i="22"/>
  <c r="L25" i="22"/>
  <c r="H26" i="22"/>
  <c r="I26" i="22"/>
  <c r="J26" i="22"/>
  <c r="K26" i="22"/>
  <c r="L26" i="22"/>
  <c r="L28" i="22"/>
  <c r="K28" i="22"/>
  <c r="J28" i="22"/>
  <c r="J32" i="22" s="1"/>
  <c r="I28" i="22"/>
  <c r="I32" i="22" s="1"/>
  <c r="H28" i="22"/>
  <c r="L23" i="22"/>
  <c r="K23" i="22"/>
  <c r="J23" i="22"/>
  <c r="I23" i="22"/>
  <c r="H23" i="22"/>
  <c r="B29" i="22"/>
  <c r="C29" i="22"/>
  <c r="D29" i="22"/>
  <c r="E29" i="22"/>
  <c r="F29" i="22"/>
  <c r="B30" i="22"/>
  <c r="C30" i="22"/>
  <c r="D30" i="22"/>
  <c r="E30" i="22"/>
  <c r="F30" i="22"/>
  <c r="B31" i="22"/>
  <c r="C31" i="22"/>
  <c r="D31" i="22"/>
  <c r="E31" i="22"/>
  <c r="F31" i="22"/>
  <c r="B24" i="22"/>
  <c r="C24" i="22"/>
  <c r="D24" i="22"/>
  <c r="D27" i="22" s="1"/>
  <c r="E24" i="22"/>
  <c r="F24" i="22"/>
  <c r="B25" i="22"/>
  <c r="C25" i="22"/>
  <c r="D25" i="22"/>
  <c r="E25" i="22"/>
  <c r="F25" i="22"/>
  <c r="B26" i="22"/>
  <c r="C26" i="22"/>
  <c r="D26" i="22"/>
  <c r="E26" i="22"/>
  <c r="F26" i="22"/>
  <c r="F28" i="22"/>
  <c r="E28" i="22"/>
  <c r="D28" i="22"/>
  <c r="C28" i="22"/>
  <c r="B28" i="22"/>
  <c r="F23" i="22"/>
  <c r="E23" i="22"/>
  <c r="D23" i="22"/>
  <c r="C23" i="22"/>
  <c r="B23" i="22"/>
  <c r="H13" i="22"/>
  <c r="I13" i="22"/>
  <c r="J13" i="22"/>
  <c r="K13" i="22"/>
  <c r="L13" i="22"/>
  <c r="H14" i="22"/>
  <c r="I14" i="22"/>
  <c r="J14" i="22"/>
  <c r="K14" i="22"/>
  <c r="L14" i="22"/>
  <c r="H15" i="22"/>
  <c r="I15" i="22"/>
  <c r="J15" i="22"/>
  <c r="K15" i="22"/>
  <c r="L15" i="22"/>
  <c r="H8" i="22"/>
  <c r="I8" i="22"/>
  <c r="J8" i="22"/>
  <c r="K8" i="22"/>
  <c r="L8" i="22"/>
  <c r="H9" i="22"/>
  <c r="I9" i="22"/>
  <c r="J9" i="22"/>
  <c r="K9" i="22"/>
  <c r="L9" i="22"/>
  <c r="L11" i="22" s="1"/>
  <c r="H10" i="22"/>
  <c r="I10" i="22"/>
  <c r="J10" i="22"/>
  <c r="K10" i="22"/>
  <c r="L10" i="22"/>
  <c r="L12" i="22"/>
  <c r="K12" i="22"/>
  <c r="J12" i="22"/>
  <c r="I12" i="22"/>
  <c r="H12" i="22"/>
  <c r="L7" i="22"/>
  <c r="K7" i="22"/>
  <c r="J7" i="22"/>
  <c r="I7" i="22"/>
  <c r="H7" i="22"/>
  <c r="B13" i="22"/>
  <c r="C13" i="22"/>
  <c r="D13" i="22"/>
  <c r="D16" i="22" s="1"/>
  <c r="E13" i="22"/>
  <c r="F13" i="22"/>
  <c r="B14" i="22"/>
  <c r="C14" i="22"/>
  <c r="D14" i="22"/>
  <c r="E14" i="22"/>
  <c r="F14" i="22"/>
  <c r="B15" i="22"/>
  <c r="C15" i="22"/>
  <c r="D15" i="22"/>
  <c r="E15" i="22"/>
  <c r="F15" i="22"/>
  <c r="F12" i="22"/>
  <c r="E12" i="22"/>
  <c r="D12" i="22"/>
  <c r="C12" i="22"/>
  <c r="B12" i="22"/>
  <c r="B8" i="22"/>
  <c r="C8" i="22"/>
  <c r="D8" i="22"/>
  <c r="E8" i="22"/>
  <c r="F8" i="22"/>
  <c r="B9" i="22"/>
  <c r="C9" i="22"/>
  <c r="C11" i="22" s="1"/>
  <c r="D9" i="22"/>
  <c r="E9" i="22"/>
  <c r="F9" i="22"/>
  <c r="B10" i="22"/>
  <c r="C10" i="22"/>
  <c r="D10" i="22"/>
  <c r="E10" i="22"/>
  <c r="F10" i="22"/>
  <c r="F7" i="22"/>
  <c r="E7" i="22"/>
  <c r="D7" i="22"/>
  <c r="C7" i="22"/>
  <c r="B7" i="22"/>
  <c r="B11" i="22" s="1"/>
  <c r="J20" i="22"/>
  <c r="D20" i="22"/>
  <c r="D4" i="22"/>
  <c r="I27" i="22" l="1"/>
  <c r="F16" i="22"/>
  <c r="E11" i="22"/>
  <c r="E27" i="22"/>
  <c r="E33" i="22" s="1"/>
  <c r="B27" i="22"/>
  <c r="K16" i="22"/>
  <c r="L16" i="22"/>
  <c r="K27" i="22"/>
  <c r="J11" i="22"/>
  <c r="C27" i="22"/>
  <c r="E32" i="22"/>
  <c r="B32" i="22"/>
  <c r="B33" i="22" s="1"/>
  <c r="K32" i="22"/>
  <c r="K33" i="22" s="1"/>
  <c r="H32" i="22"/>
  <c r="H33" i="22" s="1"/>
  <c r="J16" i="22"/>
  <c r="D32" i="22"/>
  <c r="H27" i="22"/>
  <c r="C16" i="22"/>
  <c r="C17" i="22" s="1"/>
  <c r="I16" i="22"/>
  <c r="C32" i="22"/>
  <c r="C33" i="22" s="1"/>
  <c r="J27" i="22"/>
  <c r="J33" i="22" s="1"/>
  <c r="I11" i="22"/>
  <c r="I17" i="22" s="1"/>
  <c r="H16" i="22"/>
  <c r="F11" i="22"/>
  <c r="F32" i="22"/>
  <c r="L32" i="22"/>
  <c r="F27" i="22"/>
  <c r="L27" i="22"/>
  <c r="H11" i="22"/>
  <c r="K11" i="22"/>
  <c r="B16" i="22"/>
  <c r="B17" i="22" s="1"/>
  <c r="E16" i="22"/>
  <c r="D11" i="22"/>
  <c r="D17" i="22" s="1"/>
  <c r="D33" i="22"/>
  <c r="E17" i="22"/>
  <c r="F17" i="22"/>
  <c r="L17" i="22"/>
  <c r="I33" i="22"/>
  <c r="J4" i="22"/>
  <c r="K17" i="22" l="1"/>
  <c r="H17" i="22"/>
  <c r="J17" i="22"/>
  <c r="F33" i="22"/>
  <c r="C39" i="22" s="1"/>
  <c r="L33" i="22"/>
  <c r="D34" i="22"/>
  <c r="D18" i="22"/>
  <c r="J34" i="22"/>
  <c r="C38" i="22"/>
  <c r="J18" i="22"/>
</calcChain>
</file>

<file path=xl/sharedStrings.xml><?xml version="1.0" encoding="utf-8"?>
<sst xmlns="http://schemas.openxmlformats.org/spreadsheetml/2006/main" count="228" uniqueCount="96">
  <si>
    <t>Turning Movement Report</t>
  </si>
  <si>
    <t>Metro Traffic Data Inc.</t>
  </si>
  <si>
    <t>310 N. Irwin Street - Suite 20</t>
  </si>
  <si>
    <t>Hanford, CA 93230</t>
  </si>
  <si>
    <t>Prepared For:</t>
  </si>
  <si>
    <t>800-975-6938  Phone/Fax</t>
  </si>
  <si>
    <t>www.metrotrafficdata.com</t>
  </si>
  <si>
    <t>Oakland, CA 94612</t>
  </si>
  <si>
    <t>LOCATION</t>
  </si>
  <si>
    <t>LATITUDE</t>
  </si>
  <si>
    <t>COUNTY</t>
  </si>
  <si>
    <t>Alameda</t>
  </si>
  <si>
    <t>LONGITUDE</t>
  </si>
  <si>
    <t>COLLECTION DATE</t>
  </si>
  <si>
    <t>WEATHER</t>
  </si>
  <si>
    <t>Sunny and Clear</t>
  </si>
  <si>
    <t>Northbound Vehicles</t>
  </si>
  <si>
    <t>N-Leg Peds</t>
  </si>
  <si>
    <t>Southbound Vehicles</t>
  </si>
  <si>
    <t>S-Leg Peds</t>
  </si>
  <si>
    <t>Eastbound Vehicles</t>
  </si>
  <si>
    <t>E-Leg Peds</t>
  </si>
  <si>
    <t>Westbound Vehicles</t>
  </si>
  <si>
    <t>W-Leg Peds</t>
  </si>
  <si>
    <t>Time</t>
  </si>
  <si>
    <t>Left</t>
  </si>
  <si>
    <t>Thru</t>
  </si>
  <si>
    <t>Right</t>
  </si>
  <si>
    <t>4:00 PM - 4:15 PM</t>
  </si>
  <si>
    <t>4:15 PM - 4:30 PM</t>
  </si>
  <si>
    <t>4:45 PM - 5:45 PM</t>
  </si>
  <si>
    <t>4:30 PM - 4:45 PM</t>
  </si>
  <si>
    <t>4:45 PM - 5:00 PM</t>
  </si>
  <si>
    <t>5:00 PM - 5:15 PM</t>
  </si>
  <si>
    <t>5:15 PM - 5:30 PM</t>
  </si>
  <si>
    <t>5:30 PM - 5:45 PM</t>
  </si>
  <si>
    <t>5:45 PM - 6:00 PM</t>
  </si>
  <si>
    <t>TOTAL</t>
  </si>
  <si>
    <t>Northbound Bicyclists</t>
  </si>
  <si>
    <t>Southbound Bicyclists</t>
  </si>
  <si>
    <t>Eastbound Bicyclists</t>
  </si>
  <si>
    <t>Westbound Bicyclists</t>
  </si>
  <si>
    <t>SW</t>
  </si>
  <si>
    <t>Bus</t>
  </si>
  <si>
    <t>PEAK HOUR</t>
  </si>
  <si>
    <t>PHF</t>
  </si>
  <si>
    <t>AM</t>
  </si>
  <si>
    <t>Veh</t>
  </si>
  <si>
    <t>Bikes</t>
  </si>
  <si>
    <t>Kittelson &amp; Associates, Inc.</t>
  </si>
  <si>
    <t>155 Grand Avenue, Suite 900</t>
  </si>
  <si>
    <t>Peds &lt;&gt;</t>
  </si>
  <si>
    <t>Location:</t>
  </si>
  <si>
    <t>Weather:</t>
  </si>
  <si>
    <t>Date:</t>
  </si>
  <si>
    <t>Counter:</t>
  </si>
  <si>
    <t>Primary street:</t>
  </si>
  <si>
    <t>Approach:</t>
  </si>
  <si>
    <t>Eastbound</t>
  </si>
  <si>
    <t>WestLeg</t>
  </si>
  <si>
    <t>Westbound</t>
  </si>
  <si>
    <t>EastLeg</t>
  </si>
  <si>
    <t>Right Turn</t>
  </si>
  <si>
    <t>Left Turn</t>
  </si>
  <si>
    <t>Through</t>
  </si>
  <si>
    <t>On buses</t>
  </si>
  <si>
    <t>Peds</t>
  </si>
  <si>
    <t>4:00-4:15pm</t>
  </si>
  <si>
    <t>4:15-4:30pm</t>
  </si>
  <si>
    <t>4:30-4:45pm</t>
  </si>
  <si>
    <t>4:45-5:00pm</t>
  </si>
  <si>
    <t>4:00-5:00pm Total:</t>
  </si>
  <si>
    <t>5:00-5:15pm</t>
  </si>
  <si>
    <t>5:15-5:30pm</t>
  </si>
  <si>
    <t>5:30-5:45pm</t>
  </si>
  <si>
    <t>5:45-6:00pm</t>
  </si>
  <si>
    <t>5:00-6:00pm Total:</t>
  </si>
  <si>
    <t>4:00-6:00pm Total:</t>
  </si>
  <si>
    <t xml:space="preserve">Total # of Bicyclists: </t>
  </si>
  <si>
    <t>Cross street:</t>
  </si>
  <si>
    <t>Northbound</t>
  </si>
  <si>
    <t>SouthLeg</t>
  </si>
  <si>
    <t>Southbound</t>
  </si>
  <si>
    <t>NorthLeg</t>
  </si>
  <si>
    <t>Totals (4:00pm - 6:00pm)</t>
  </si>
  <si>
    <t>[Include bicyclists on sidewalks but not bicycles on buses.]</t>
  </si>
  <si>
    <t>Total # of Bikes on Buses:</t>
  </si>
  <si>
    <t>[Count bicycles on the racks of buses.]</t>
  </si>
  <si>
    <t>Total # of Pedestrians</t>
  </si>
  <si>
    <t>[Count pedestrians by crossing leg for each intersection approach.]</t>
  </si>
  <si>
    <t>Total # of Bikes on Sidewalk:</t>
  </si>
  <si>
    <t>[Subtotal of bicyclists on sidewalks.]</t>
  </si>
  <si>
    <t>[Bicyclists on sidewalks are also included in the turning movement counts.]</t>
  </si>
  <si>
    <t>Bancroft Ave/73rd Ave</t>
  </si>
  <si>
    <t>73rd Avenue</t>
  </si>
  <si>
    <t>Bancroft Avenue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</si>
</sst>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000"/>
    <numFmt numFmtId="165" formatCode="0.000"/>
    <numFmt numFmtId="166" formatCode="0.0%"/>
    <numFmt numFmtId="167" formatCode="m/d/yyyy;@"/>
    <numFmt numFmtId="168" formatCode="0.000000"/>
  </numFmts>
  <fonts count="1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24"/>
      <name val="Frutiger 67BoldCn"/>
    </font>
    <font>
      <sz val="10"/>
      <name val="Frutiger 67BoldCn"/>
    </font>
    <font>
      <b/>
      <sz val="9"/>
      <name val="Arial"/>
      <family val="2"/>
    </font>
    <font>
      <sz val="2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indexed="48"/>
      <name val="Arial"/>
      <family val="2"/>
    </font>
    <font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0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0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2" borderId="4" xfId="0" applyFont="1" applyFill="1" applyBorder="1"/>
    <xf numFmtId="0" fontId="2" fillId="0" borderId="1" xfId="0" applyFont="1" applyFill="1" applyBorder="1"/>
    <xf numFmtId="0" fontId="3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4" xfId="0" applyFont="1" applyFill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7" fillId="0" borderId="0" xfId="0" applyFont="1" applyAlignment="1"/>
    <xf numFmtId="0" fontId="2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2" borderId="6" xfId="0" applyFont="1" applyFill="1" applyBorder="1"/>
    <xf numFmtId="0" fontId="3" fillId="0" borderId="0" xfId="0" applyFont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1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3" fillId="2" borderId="4" xfId="0" applyFont="1" applyFill="1" applyBorder="1"/>
    <xf numFmtId="0" fontId="3" fillId="0" borderId="4" xfId="0" applyFont="1" applyFill="1" applyBorder="1"/>
    <xf numFmtId="0" fontId="3" fillId="3" borderId="1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0" xfId="0" applyFont="1"/>
    <xf numFmtId="0" fontId="2" fillId="0" borderId="13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5" borderId="0" xfId="0" applyFont="1" applyFill="1"/>
    <xf numFmtId="0" fontId="3" fillId="0" borderId="13" xfId="0" applyFont="1" applyFill="1" applyBorder="1" applyAlignment="1">
      <alignment horizontal="center"/>
    </xf>
    <xf numFmtId="0" fontId="3" fillId="0" borderId="0" xfId="0" applyFont="1" applyFill="1"/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165" fontId="2" fillId="0" borderId="13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8" fillId="0" borderId="21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8" fillId="0" borderId="2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" fillId="0" borderId="25" xfId="0" applyFont="1" applyFill="1" applyBorder="1"/>
    <xf numFmtId="0" fontId="3" fillId="0" borderId="26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2" borderId="25" xfId="0" applyFont="1" applyFill="1" applyBorder="1"/>
    <xf numFmtId="0" fontId="2" fillId="2" borderId="26" xfId="0" applyFont="1" applyFill="1" applyBorder="1"/>
    <xf numFmtId="0" fontId="3" fillId="2" borderId="26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Continuous"/>
    </xf>
    <xf numFmtId="0" fontId="2" fillId="0" borderId="13" xfId="0" applyFont="1" applyFill="1" applyBorder="1" applyAlignment="1">
      <alignment horizontal="centerContinuous"/>
    </xf>
    <xf numFmtId="0" fontId="8" fillId="6" borderId="1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textRotation="90"/>
    </xf>
    <xf numFmtId="0" fontId="3" fillId="0" borderId="23" xfId="0" applyFont="1" applyFill="1" applyBorder="1" applyAlignment="1">
      <alignment horizontal="left" vertical="center" textRotation="180"/>
    </xf>
    <xf numFmtId="0" fontId="3" fillId="0" borderId="5" xfId="0" applyFont="1" applyFill="1" applyBorder="1" applyAlignment="1">
      <alignment horizontal="center" vertical="top"/>
    </xf>
    <xf numFmtId="0" fontId="8" fillId="0" borderId="0" xfId="0" applyFont="1" applyAlignment="1">
      <alignment horizontal="right" vertical="center"/>
    </xf>
    <xf numFmtId="0" fontId="8" fillId="0" borderId="7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vertical="center"/>
    </xf>
    <xf numFmtId="167" fontId="8" fillId="0" borderId="7" xfId="0" applyNumberFormat="1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 wrapText="1"/>
    </xf>
    <xf numFmtId="0" fontId="13" fillId="7" borderId="28" xfId="0" applyFont="1" applyFill="1" applyBorder="1" applyAlignment="1">
      <alignment vertical="center" wrapText="1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8" fillId="0" borderId="13" xfId="0" applyFont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7" borderId="28" xfId="0" applyFill="1" applyBorder="1" applyAlignment="1">
      <alignment horizontal="center" vertical="center" wrapText="1"/>
    </xf>
    <xf numFmtId="0" fontId="9" fillId="0" borderId="29" xfId="0" applyFont="1" applyBorder="1" applyAlignment="1">
      <alignment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7" borderId="28" xfId="0" applyFill="1" applyBorder="1" applyAlignment="1">
      <alignment horizontal="center" vertical="center"/>
    </xf>
    <xf numFmtId="20" fontId="9" fillId="0" borderId="33" xfId="0" applyNumberFormat="1" applyFont="1" applyBorder="1" applyAlignment="1">
      <alignment vertical="center"/>
    </xf>
    <xf numFmtId="0" fontId="9" fillId="0" borderId="33" xfId="0" applyFont="1" applyBorder="1" applyAlignment="1">
      <alignment vertical="center"/>
    </xf>
    <xf numFmtId="0" fontId="9" fillId="0" borderId="34" xfId="0" applyFont="1" applyBorder="1" applyAlignment="1">
      <alignment vertical="center"/>
    </xf>
    <xf numFmtId="0" fontId="14" fillId="7" borderId="13" xfId="0" applyFont="1" applyFill="1" applyBorder="1" applyAlignment="1">
      <alignment vertical="center" wrapText="1"/>
    </xf>
    <xf numFmtId="0" fontId="14" fillId="7" borderId="35" xfId="0" applyFont="1" applyFill="1" applyBorder="1" applyAlignment="1">
      <alignment horizontal="center" vertical="center"/>
    </xf>
    <xf numFmtId="0" fontId="14" fillId="7" borderId="36" xfId="0" applyFont="1" applyFill="1" applyBorder="1" applyAlignment="1">
      <alignment horizontal="center" vertical="center"/>
    </xf>
    <xf numFmtId="0" fontId="14" fillId="7" borderId="37" xfId="0" applyFont="1" applyFill="1" applyBorder="1" applyAlignment="1">
      <alignment horizontal="center" vertical="center"/>
    </xf>
    <xf numFmtId="0" fontId="14" fillId="7" borderId="13" xfId="0" applyFont="1" applyFill="1" applyBorder="1" applyAlignment="1">
      <alignment horizontal="center" vertical="center"/>
    </xf>
    <xf numFmtId="0" fontId="14" fillId="7" borderId="10" xfId="0" applyFont="1" applyFill="1" applyBorder="1" applyAlignment="1">
      <alignment horizontal="center" vertical="center"/>
    </xf>
    <xf numFmtId="0" fontId="14" fillId="7" borderId="28" xfId="0" applyFont="1" applyFill="1" applyBorder="1" applyAlignment="1">
      <alignment horizontal="center" vertical="center"/>
    </xf>
    <xf numFmtId="0" fontId="14" fillId="7" borderId="0" xfId="0" applyFont="1" applyFill="1" applyAlignment="1">
      <alignment vertical="center"/>
    </xf>
    <xf numFmtId="0" fontId="0" fillId="0" borderId="38" xfId="0" applyBorder="1" applyAlignment="1">
      <alignment horizontal="center" vertical="center"/>
    </xf>
    <xf numFmtId="0" fontId="15" fillId="7" borderId="33" xfId="0" applyFont="1" applyFill="1" applyBorder="1" applyAlignment="1">
      <alignment vertical="center" wrapText="1"/>
    </xf>
    <xf numFmtId="0" fontId="16" fillId="7" borderId="13" xfId="0" applyFont="1" applyFill="1" applyBorder="1" applyAlignment="1">
      <alignment vertical="center" wrapText="1"/>
    </xf>
    <xf numFmtId="0" fontId="16" fillId="7" borderId="35" xfId="0" applyFont="1" applyFill="1" applyBorder="1" applyAlignment="1">
      <alignment horizontal="center" vertical="center"/>
    </xf>
    <xf numFmtId="0" fontId="16" fillId="7" borderId="36" xfId="0" applyFont="1" applyFill="1" applyBorder="1" applyAlignment="1">
      <alignment horizontal="center" vertical="center"/>
    </xf>
    <xf numFmtId="0" fontId="16" fillId="7" borderId="37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8" fillId="7" borderId="0" xfId="0" applyFont="1" applyFill="1" applyBorder="1" applyAlignment="1">
      <alignment vertical="center"/>
    </xf>
    <xf numFmtId="0" fontId="17" fillId="7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7" borderId="0" xfId="0" applyFill="1" applyAlignment="1">
      <alignment vertical="center"/>
    </xf>
    <xf numFmtId="0" fontId="17" fillId="7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14" fillId="7" borderId="0" xfId="0" applyFont="1" applyFill="1" applyBorder="1" applyAlignment="1">
      <alignment vertical="center"/>
    </xf>
    <xf numFmtId="0" fontId="14" fillId="7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17" fillId="0" borderId="12" xfId="0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0" fontId="0" fillId="0" borderId="39" xfId="0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5" xfId="0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14" fontId="2" fillId="0" borderId="7" xfId="0" applyNumberFormat="1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2" fillId="0" borderId="7" xfId="0" applyFont="1" applyFill="1" applyBorder="1" applyAlignment="1">
      <alignment horizontal="center"/>
    </xf>
    <xf numFmtId="168" fontId="2" fillId="0" borderId="7" xfId="0" applyNumberFormat="1" applyFont="1" applyFill="1" applyBorder="1" applyAlignment="1">
      <alignment horizontal="center"/>
    </xf>
    <xf numFmtId="0" fontId="12" fillId="0" borderId="9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</xdr:colOff>
      <xdr:row>54</xdr:row>
      <xdr:rowOff>0</xdr:rowOff>
    </xdr:from>
    <xdr:to>
      <xdr:col>12</xdr:col>
      <xdr:colOff>441960</xdr:colOff>
      <xdr:row>54</xdr:row>
      <xdr:rowOff>419100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800600" y="10347960"/>
          <a:ext cx="1333500" cy="419100"/>
          <a:chOff x="349" y="620"/>
          <a:chExt cx="137" cy="44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" name="AutoShape 3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" name="AutoShape 4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10</xdr:col>
      <xdr:colOff>7620</xdr:colOff>
      <xdr:row>50</xdr:row>
      <xdr:rowOff>30480</xdr:rowOff>
    </xdr:from>
    <xdr:to>
      <xdr:col>13</xdr:col>
      <xdr:colOff>22860</xdr:colOff>
      <xdr:row>51</xdr:row>
      <xdr:rowOff>7620</xdr:rowOff>
    </xdr:to>
    <xdr:grpSp>
      <xdr:nvGrpSpPr>
        <xdr:cNvPr id="6" name="Group 5"/>
        <xdr:cNvGrpSpPr>
          <a:grpSpLocks/>
        </xdr:cNvGrpSpPr>
      </xdr:nvGrpSpPr>
      <xdr:grpSpPr bwMode="auto">
        <a:xfrm flipV="1">
          <a:off x="4800600" y="8641080"/>
          <a:ext cx="1363980" cy="411480"/>
          <a:chOff x="349" y="620"/>
          <a:chExt cx="137" cy="44"/>
        </a:xfrm>
      </xdr:grpSpPr>
      <xdr:sp macro="" textlink="">
        <xdr:nvSpPr>
          <xdr:cNvPr id="7" name="AutoShape 6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8" name="AutoShape 7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9" name="AutoShape 8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12</xdr:col>
      <xdr:colOff>426720</xdr:colOff>
      <xdr:row>51</xdr:row>
      <xdr:rowOff>0</xdr:rowOff>
    </xdr:from>
    <xdr:to>
      <xdr:col>13</xdr:col>
      <xdr:colOff>411480</xdr:colOff>
      <xdr:row>53</xdr:row>
      <xdr:rowOff>426720</xdr:rowOff>
    </xdr:to>
    <xdr:grpSp>
      <xdr:nvGrpSpPr>
        <xdr:cNvPr id="10" name="Group 9"/>
        <xdr:cNvGrpSpPr>
          <a:grpSpLocks/>
        </xdr:cNvGrpSpPr>
      </xdr:nvGrpSpPr>
      <xdr:grpSpPr bwMode="auto">
        <a:xfrm rot="-5400000">
          <a:off x="5688330" y="9475470"/>
          <a:ext cx="1295400" cy="434340"/>
          <a:chOff x="349" y="620"/>
          <a:chExt cx="137" cy="44"/>
        </a:xfrm>
      </xdr:grpSpPr>
      <xdr:sp macro="" textlink="">
        <xdr:nvSpPr>
          <xdr:cNvPr id="11" name="AutoShape 10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2" name="AutoShape 11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" name="AutoShape 12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9</xdr:col>
      <xdr:colOff>38100</xdr:colOff>
      <xdr:row>51</xdr:row>
      <xdr:rowOff>15240</xdr:rowOff>
    </xdr:from>
    <xdr:to>
      <xdr:col>10</xdr:col>
      <xdr:colOff>22860</xdr:colOff>
      <xdr:row>54</xdr:row>
      <xdr:rowOff>7620</xdr:rowOff>
    </xdr:to>
    <xdr:grpSp>
      <xdr:nvGrpSpPr>
        <xdr:cNvPr id="14" name="Group 13"/>
        <xdr:cNvGrpSpPr>
          <a:grpSpLocks/>
        </xdr:cNvGrpSpPr>
      </xdr:nvGrpSpPr>
      <xdr:grpSpPr bwMode="auto">
        <a:xfrm rot="5400000">
          <a:off x="3950970" y="9490710"/>
          <a:ext cx="1295400" cy="434340"/>
          <a:chOff x="349" y="620"/>
          <a:chExt cx="137" cy="44"/>
        </a:xfrm>
      </xdr:grpSpPr>
      <xdr:sp macro="" textlink="">
        <xdr:nvSpPr>
          <xdr:cNvPr id="15" name="AutoShape 14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6" name="AutoShape 15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7" name="AutoShape 16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 editAs="oneCell">
    <xdr:from>
      <xdr:col>1</xdr:col>
      <xdr:colOff>129540</xdr:colOff>
      <xdr:row>1</xdr:row>
      <xdr:rowOff>121920</xdr:rowOff>
    </xdr:from>
    <xdr:to>
      <xdr:col>4</xdr:col>
      <xdr:colOff>381000</xdr:colOff>
      <xdr:row>7</xdr:row>
      <xdr:rowOff>106680</xdr:rowOff>
    </xdr:to>
    <xdr:pic>
      <xdr:nvPicPr>
        <xdr:cNvPr id="18" name="Picture 18" descr="Fin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20980"/>
          <a:ext cx="2209800" cy="1082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335280</xdr:colOff>
      <xdr:row>51</xdr:row>
      <xdr:rowOff>266700</xdr:rowOff>
    </xdr:from>
    <xdr:to>
      <xdr:col>12</xdr:col>
      <xdr:colOff>106680</xdr:colOff>
      <xdr:row>53</xdr:row>
      <xdr:rowOff>198120</xdr:rowOff>
    </xdr:to>
    <xdr:pic>
      <xdr:nvPicPr>
        <xdr:cNvPr id="19" name="Picture 19" descr="N-Arrow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8260" y="9311640"/>
          <a:ext cx="67056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Z61"/>
  <sheetViews>
    <sheetView zoomScaleNormal="100" workbookViewId="0">
      <selection activeCell="C10" sqref="C10"/>
    </sheetView>
  </sheetViews>
  <sheetFormatPr defaultColWidth="9.109375" defaultRowHeight="10.199999999999999"/>
  <cols>
    <col min="1" max="1" width="2" style="6" customWidth="1"/>
    <col min="2" max="2" width="2.33203125" style="6" customWidth="1"/>
    <col min="3" max="3" width="19.6640625" style="27" customWidth="1"/>
    <col min="4" max="23" width="6.5546875" style="7" customWidth="1"/>
    <col min="24" max="24" width="2.33203125" style="7" customWidth="1"/>
    <col min="25" max="25" width="2" style="7" customWidth="1"/>
    <col min="26" max="29" width="9.109375" style="6"/>
    <col min="30" max="45" width="4.33203125" style="7" customWidth="1"/>
    <col min="46" max="47" width="4.44140625" style="6" bestFit="1" customWidth="1"/>
    <col min="48" max="48" width="1.88671875" style="6" bestFit="1" customWidth="1"/>
    <col min="49" max="52" width="9.109375" style="8"/>
    <col min="53" max="16384" width="9.109375" style="6"/>
  </cols>
  <sheetData>
    <row r="1" spans="1:25" ht="8.1" customHeight="1" thickBot="1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5"/>
    </row>
    <row r="2" spans="1:25" ht="28.5" customHeight="1">
      <c r="A2" s="9"/>
      <c r="B2" s="10"/>
      <c r="C2" s="11"/>
      <c r="D2" s="12"/>
      <c r="E2" s="12"/>
      <c r="F2" s="12"/>
      <c r="G2" s="12"/>
      <c r="H2" s="12"/>
      <c r="I2" s="13"/>
      <c r="J2" s="182" t="s">
        <v>0</v>
      </c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4"/>
      <c r="Y2" s="15"/>
    </row>
    <row r="3" spans="1:25" ht="14.25" customHeight="1">
      <c r="A3" s="9"/>
      <c r="B3" s="16"/>
      <c r="C3" s="17"/>
      <c r="D3" s="18"/>
      <c r="E3" s="18"/>
      <c r="F3" s="19" t="s">
        <v>1</v>
      </c>
      <c r="I3" s="20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21"/>
      <c r="Y3" s="15"/>
    </row>
    <row r="4" spans="1:25" ht="14.25" customHeight="1">
      <c r="A4" s="9"/>
      <c r="B4" s="16"/>
      <c r="C4" s="17"/>
      <c r="D4" s="18"/>
      <c r="E4" s="18"/>
      <c r="F4" s="22" t="s">
        <v>2</v>
      </c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3"/>
      <c r="X4" s="21"/>
      <c r="Y4" s="15"/>
    </row>
    <row r="5" spans="1:25">
      <c r="A5" s="9"/>
      <c r="B5" s="16"/>
      <c r="C5" s="17"/>
      <c r="D5" s="18"/>
      <c r="E5" s="18"/>
      <c r="F5" s="22" t="s">
        <v>3</v>
      </c>
      <c r="I5" s="18"/>
      <c r="J5" s="18"/>
      <c r="K5" s="18"/>
      <c r="L5" s="18"/>
      <c r="M5" s="18"/>
      <c r="N5" s="18"/>
      <c r="O5" s="18"/>
      <c r="P5" s="18"/>
      <c r="Q5" s="22" t="s">
        <v>4</v>
      </c>
      <c r="R5" s="22"/>
      <c r="T5" s="22"/>
      <c r="U5" s="18"/>
      <c r="V5" s="18"/>
      <c r="W5" s="24"/>
      <c r="X5" s="21"/>
      <c r="Y5" s="15"/>
    </row>
    <row r="6" spans="1:25">
      <c r="A6" s="9"/>
      <c r="B6" s="16"/>
      <c r="C6" s="17"/>
      <c r="D6" s="18"/>
      <c r="E6" s="18"/>
      <c r="F6" s="22"/>
      <c r="I6" s="18"/>
      <c r="J6" s="18"/>
      <c r="K6" s="18"/>
      <c r="L6" s="18"/>
      <c r="M6" s="18"/>
      <c r="N6" s="18"/>
      <c r="O6" s="18"/>
      <c r="Q6" s="18"/>
      <c r="R6" s="18"/>
      <c r="T6" s="22"/>
      <c r="U6" s="18"/>
      <c r="V6" s="18"/>
      <c r="W6" s="25" t="s">
        <v>49</v>
      </c>
      <c r="X6" s="21"/>
      <c r="Y6" s="15"/>
    </row>
    <row r="7" spans="1:25">
      <c r="A7" s="9"/>
      <c r="B7" s="16"/>
      <c r="C7" s="17"/>
      <c r="D7" s="18"/>
      <c r="E7" s="18"/>
      <c r="F7" s="22" t="s">
        <v>5</v>
      </c>
      <c r="I7" s="18"/>
      <c r="J7" s="18"/>
      <c r="K7" s="18"/>
      <c r="L7" s="18"/>
      <c r="M7" s="18"/>
      <c r="N7" s="18"/>
      <c r="O7" s="18"/>
      <c r="P7" s="18"/>
      <c r="T7" s="22"/>
      <c r="U7" s="18"/>
      <c r="V7" s="18"/>
      <c r="W7" s="24" t="s">
        <v>50</v>
      </c>
      <c r="X7" s="21"/>
      <c r="Y7" s="15"/>
    </row>
    <row r="8" spans="1:25" ht="12" customHeight="1">
      <c r="A8" s="9"/>
      <c r="B8" s="16"/>
      <c r="C8" s="17"/>
      <c r="D8" s="18"/>
      <c r="E8" s="18"/>
      <c r="F8" s="22" t="s">
        <v>6</v>
      </c>
      <c r="I8" s="18"/>
      <c r="J8" s="18"/>
      <c r="K8" s="18"/>
      <c r="L8" s="18"/>
      <c r="M8" s="18"/>
      <c r="N8" s="18"/>
      <c r="O8" s="18"/>
      <c r="P8" s="18"/>
      <c r="Q8" s="18"/>
      <c r="R8" s="18"/>
      <c r="T8" s="22"/>
      <c r="U8" s="18"/>
      <c r="V8" s="18"/>
      <c r="W8" s="24" t="s">
        <v>7</v>
      </c>
      <c r="X8" s="21"/>
      <c r="Y8" s="15"/>
    </row>
    <row r="9" spans="1:25">
      <c r="A9" s="26"/>
      <c r="B9" s="16"/>
      <c r="C9" s="17"/>
      <c r="D9" s="18"/>
      <c r="E9" s="18"/>
      <c r="F9" s="22"/>
      <c r="I9" s="18"/>
      <c r="J9" s="18"/>
      <c r="K9" s="18"/>
      <c r="L9" s="18"/>
      <c r="M9" s="18"/>
      <c r="N9" s="18"/>
      <c r="O9" s="18"/>
      <c r="P9" s="18"/>
      <c r="Q9" s="18"/>
      <c r="R9" s="18"/>
      <c r="T9" s="22"/>
      <c r="U9" s="18"/>
      <c r="V9" s="18"/>
      <c r="W9" s="24"/>
      <c r="X9" s="21"/>
      <c r="Y9" s="15"/>
    </row>
    <row r="10" spans="1:25" ht="18.75" customHeight="1">
      <c r="A10" s="9"/>
      <c r="B10" s="16"/>
      <c r="C10" s="17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23"/>
      <c r="X10" s="21"/>
      <c r="Y10" s="15"/>
    </row>
    <row r="11" spans="1:25" ht="12">
      <c r="A11" s="9"/>
      <c r="B11" s="16"/>
      <c r="D11" s="28" t="s">
        <v>8</v>
      </c>
      <c r="E11" s="185" t="s">
        <v>93</v>
      </c>
      <c r="F11" s="185"/>
      <c r="G11" s="185"/>
      <c r="H11" s="185"/>
      <c r="I11" s="185"/>
      <c r="J11" s="185"/>
      <c r="K11" s="18"/>
      <c r="N11" s="28" t="s">
        <v>9</v>
      </c>
      <c r="O11" s="186">
        <v>37.765899130372198</v>
      </c>
      <c r="P11" s="186"/>
      <c r="Q11" s="186"/>
      <c r="R11" s="186"/>
      <c r="S11" s="186"/>
      <c r="T11" s="186"/>
      <c r="U11" s="18"/>
      <c r="V11" s="18"/>
      <c r="W11" s="18"/>
      <c r="X11" s="21"/>
      <c r="Y11" s="15"/>
    </row>
    <row r="12" spans="1:25">
      <c r="A12" s="9"/>
      <c r="B12" s="16"/>
      <c r="D12" s="17"/>
      <c r="E12" s="18"/>
      <c r="F12" s="18"/>
      <c r="G12" s="18"/>
      <c r="H12" s="18"/>
      <c r="I12" s="18"/>
      <c r="J12" s="18"/>
      <c r="K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21"/>
      <c r="Y12" s="15"/>
    </row>
    <row r="13" spans="1:25" ht="12">
      <c r="A13" s="9"/>
      <c r="B13" s="16"/>
      <c r="D13" s="28" t="s">
        <v>10</v>
      </c>
      <c r="E13" s="180" t="s">
        <v>11</v>
      </c>
      <c r="F13" s="180"/>
      <c r="G13" s="180"/>
      <c r="H13" s="180"/>
      <c r="I13" s="180"/>
      <c r="J13" s="180"/>
      <c r="K13" s="18"/>
      <c r="N13" s="28" t="s">
        <v>12</v>
      </c>
      <c r="O13" s="186">
        <v>-122.176936625694</v>
      </c>
      <c r="P13" s="186"/>
      <c r="Q13" s="186"/>
      <c r="R13" s="186"/>
      <c r="S13" s="186"/>
      <c r="T13" s="186"/>
      <c r="U13" s="18"/>
      <c r="V13" s="18"/>
      <c r="W13" s="18"/>
      <c r="X13" s="21"/>
      <c r="Y13" s="15"/>
    </row>
    <row r="14" spans="1:25" ht="13.2">
      <c r="A14" s="9"/>
      <c r="B14" s="16"/>
      <c r="D14" s="29"/>
      <c r="E14" s="30"/>
      <c r="F14" s="30"/>
      <c r="G14" s="30"/>
      <c r="H14" s="30"/>
      <c r="I14" s="30"/>
      <c r="J14" s="30"/>
      <c r="K14" s="18"/>
      <c r="N14" s="29"/>
      <c r="O14" s="31"/>
      <c r="P14" s="31"/>
      <c r="Q14" s="31"/>
      <c r="R14" s="31"/>
      <c r="S14" s="31"/>
      <c r="T14" s="31"/>
      <c r="U14" s="18"/>
      <c r="V14" s="18"/>
      <c r="W14" s="18"/>
      <c r="X14" s="21"/>
      <c r="Y14" s="15"/>
    </row>
    <row r="15" spans="1:25" ht="12.75" customHeight="1">
      <c r="A15" s="9"/>
      <c r="B15" s="16"/>
      <c r="D15" s="28" t="s">
        <v>13</v>
      </c>
      <c r="E15" s="180">
        <v>42264</v>
      </c>
      <c r="F15" s="180"/>
      <c r="G15" s="180"/>
      <c r="H15" s="180"/>
      <c r="I15" s="180"/>
      <c r="J15" s="180"/>
      <c r="N15" s="28" t="s">
        <v>14</v>
      </c>
      <c r="O15" s="181" t="s">
        <v>15</v>
      </c>
      <c r="P15" s="181"/>
      <c r="Q15" s="181"/>
      <c r="R15" s="181"/>
      <c r="S15" s="181"/>
      <c r="T15" s="181"/>
      <c r="X15" s="21"/>
      <c r="Y15" s="15"/>
    </row>
    <row r="16" spans="1:25" ht="22.5" customHeight="1">
      <c r="A16" s="9"/>
      <c r="B16" s="16"/>
      <c r="X16" s="21"/>
      <c r="Y16" s="15"/>
    </row>
    <row r="17" spans="1:52" ht="11.25" customHeight="1">
      <c r="A17" s="9"/>
      <c r="B17" s="16"/>
      <c r="C17" s="17"/>
      <c r="D17" s="166" t="s">
        <v>16</v>
      </c>
      <c r="E17" s="167"/>
      <c r="F17" s="168"/>
      <c r="G17" s="174" t="s">
        <v>17</v>
      </c>
      <c r="H17" s="175"/>
      <c r="I17" s="166" t="s">
        <v>18</v>
      </c>
      <c r="J17" s="167"/>
      <c r="K17" s="168"/>
      <c r="L17" s="174" t="s">
        <v>19</v>
      </c>
      <c r="M17" s="175"/>
      <c r="N17" s="166" t="s">
        <v>20</v>
      </c>
      <c r="O17" s="167"/>
      <c r="P17" s="168"/>
      <c r="Q17" s="174" t="s">
        <v>21</v>
      </c>
      <c r="R17" s="175"/>
      <c r="S17" s="166" t="s">
        <v>22</v>
      </c>
      <c r="T17" s="167"/>
      <c r="U17" s="168"/>
      <c r="V17" s="174" t="s">
        <v>23</v>
      </c>
      <c r="W17" s="175"/>
      <c r="X17" s="21"/>
      <c r="Y17" s="15"/>
    </row>
    <row r="18" spans="1:52" s="37" customFormat="1" ht="11.25" customHeight="1">
      <c r="A18" s="32"/>
      <c r="B18" s="33"/>
      <c r="C18" s="34" t="s">
        <v>24</v>
      </c>
      <c r="D18" s="34" t="s">
        <v>25</v>
      </c>
      <c r="E18" s="34" t="s">
        <v>26</v>
      </c>
      <c r="F18" s="34" t="s">
        <v>27</v>
      </c>
      <c r="G18" s="176"/>
      <c r="H18" s="177"/>
      <c r="I18" s="34" t="s">
        <v>25</v>
      </c>
      <c r="J18" s="34" t="s">
        <v>26</v>
      </c>
      <c r="K18" s="34" t="s">
        <v>27</v>
      </c>
      <c r="L18" s="176"/>
      <c r="M18" s="177"/>
      <c r="N18" s="34" t="s">
        <v>25</v>
      </c>
      <c r="O18" s="34" t="s">
        <v>26</v>
      </c>
      <c r="P18" s="34" t="s">
        <v>27</v>
      </c>
      <c r="Q18" s="176"/>
      <c r="R18" s="177"/>
      <c r="S18" s="34" t="s">
        <v>25</v>
      </c>
      <c r="T18" s="34" t="s">
        <v>26</v>
      </c>
      <c r="U18" s="34" t="s">
        <v>27</v>
      </c>
      <c r="V18" s="176"/>
      <c r="W18" s="177"/>
      <c r="X18" s="35"/>
      <c r="Y18" s="36"/>
      <c r="Z18" s="6"/>
      <c r="AA18" s="6"/>
      <c r="AB18" s="6"/>
      <c r="AC18" s="6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W18" s="8"/>
      <c r="AX18" s="8"/>
      <c r="AY18" s="8"/>
      <c r="AZ18" s="8"/>
    </row>
    <row r="19" spans="1:52" s="37" customFormat="1">
      <c r="A19" s="32"/>
      <c r="B19" s="33"/>
      <c r="C19" s="34" t="s">
        <v>28</v>
      </c>
      <c r="D19" s="38">
        <v>54</v>
      </c>
      <c r="E19" s="38">
        <v>221</v>
      </c>
      <c r="F19" s="38">
        <v>53</v>
      </c>
      <c r="G19" s="81">
        <v>0</v>
      </c>
      <c r="H19" s="81"/>
      <c r="I19" s="38">
        <v>72</v>
      </c>
      <c r="J19" s="38">
        <v>117</v>
      </c>
      <c r="K19" s="38">
        <v>13</v>
      </c>
      <c r="L19" s="81">
        <v>1</v>
      </c>
      <c r="M19" s="81"/>
      <c r="N19" s="38">
        <v>4</v>
      </c>
      <c r="O19" s="39">
        <v>97</v>
      </c>
      <c r="P19" s="38">
        <v>39</v>
      </c>
      <c r="Q19" s="81">
        <v>9</v>
      </c>
      <c r="R19" s="81"/>
      <c r="S19" s="39">
        <v>49</v>
      </c>
      <c r="T19" s="39">
        <v>79</v>
      </c>
      <c r="U19" s="38">
        <v>17</v>
      </c>
      <c r="V19" s="81">
        <v>15</v>
      </c>
      <c r="W19" s="82"/>
      <c r="X19" s="35"/>
      <c r="Y19" s="36"/>
      <c r="Z19" s="6"/>
      <c r="AA19" s="6"/>
      <c r="AB19" s="6"/>
      <c r="AC19" s="6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W19" s="40"/>
      <c r="AX19" s="40"/>
      <c r="AY19" s="40"/>
      <c r="AZ19" s="40"/>
    </row>
    <row r="20" spans="1:52">
      <c r="A20" s="9"/>
      <c r="B20" s="16"/>
      <c r="C20" s="34" t="s">
        <v>29</v>
      </c>
      <c r="D20" s="38">
        <v>44</v>
      </c>
      <c r="E20" s="38">
        <v>225</v>
      </c>
      <c r="F20" s="38">
        <v>33</v>
      </c>
      <c r="G20" s="81">
        <v>3</v>
      </c>
      <c r="H20" s="81"/>
      <c r="I20" s="38">
        <v>68</v>
      </c>
      <c r="J20" s="38">
        <v>145</v>
      </c>
      <c r="K20" s="38">
        <v>12</v>
      </c>
      <c r="L20" s="81">
        <v>6</v>
      </c>
      <c r="M20" s="81"/>
      <c r="N20" s="38">
        <v>13</v>
      </c>
      <c r="O20" s="39">
        <v>99</v>
      </c>
      <c r="P20" s="38">
        <v>20</v>
      </c>
      <c r="Q20" s="81">
        <v>2</v>
      </c>
      <c r="R20" s="81"/>
      <c r="S20" s="39">
        <v>40</v>
      </c>
      <c r="T20" s="39">
        <v>54</v>
      </c>
      <c r="U20" s="38">
        <v>16</v>
      </c>
      <c r="V20" s="81">
        <v>9</v>
      </c>
      <c r="W20" s="82"/>
      <c r="X20" s="21"/>
      <c r="Y20" s="15"/>
      <c r="AW20" s="40"/>
      <c r="AX20" s="40"/>
      <c r="AY20" s="40"/>
      <c r="AZ20" s="40"/>
    </row>
    <row r="21" spans="1:52">
      <c r="A21" s="9"/>
      <c r="B21" s="16"/>
      <c r="C21" s="34" t="s">
        <v>31</v>
      </c>
      <c r="D21" s="38">
        <v>48</v>
      </c>
      <c r="E21" s="38">
        <v>207</v>
      </c>
      <c r="F21" s="38">
        <v>38</v>
      </c>
      <c r="G21" s="81">
        <v>0</v>
      </c>
      <c r="H21" s="81"/>
      <c r="I21" s="38">
        <v>63</v>
      </c>
      <c r="J21" s="38">
        <v>188</v>
      </c>
      <c r="K21" s="38">
        <v>17</v>
      </c>
      <c r="L21" s="81">
        <v>0</v>
      </c>
      <c r="M21" s="81"/>
      <c r="N21" s="38">
        <v>7</v>
      </c>
      <c r="O21" s="39">
        <v>77</v>
      </c>
      <c r="P21" s="38">
        <v>31</v>
      </c>
      <c r="Q21" s="81">
        <v>3</v>
      </c>
      <c r="R21" s="81"/>
      <c r="S21" s="39">
        <v>29</v>
      </c>
      <c r="T21" s="39">
        <v>52</v>
      </c>
      <c r="U21" s="38">
        <v>12</v>
      </c>
      <c r="V21" s="81">
        <v>17</v>
      </c>
      <c r="W21" s="82"/>
      <c r="X21" s="21"/>
      <c r="Y21" s="15"/>
      <c r="AW21" s="40"/>
      <c r="AX21" s="40"/>
      <c r="AY21" s="40"/>
      <c r="AZ21" s="40"/>
    </row>
    <row r="22" spans="1:52">
      <c r="A22" s="9"/>
      <c r="B22" s="16"/>
      <c r="C22" s="34" t="s">
        <v>32</v>
      </c>
      <c r="D22" s="38">
        <v>48</v>
      </c>
      <c r="E22" s="38">
        <v>187</v>
      </c>
      <c r="F22" s="38">
        <v>29</v>
      </c>
      <c r="G22" s="81">
        <v>2</v>
      </c>
      <c r="H22" s="81"/>
      <c r="I22" s="38">
        <v>55</v>
      </c>
      <c r="J22" s="38">
        <v>187</v>
      </c>
      <c r="K22" s="38">
        <v>16</v>
      </c>
      <c r="L22" s="81">
        <v>2</v>
      </c>
      <c r="M22" s="81"/>
      <c r="N22" s="38">
        <v>13</v>
      </c>
      <c r="O22" s="39">
        <v>107</v>
      </c>
      <c r="P22" s="38">
        <v>32</v>
      </c>
      <c r="Q22" s="81">
        <v>0</v>
      </c>
      <c r="R22" s="81"/>
      <c r="S22" s="39">
        <v>42</v>
      </c>
      <c r="T22" s="39">
        <v>84</v>
      </c>
      <c r="U22" s="38">
        <v>16</v>
      </c>
      <c r="V22" s="81">
        <v>11</v>
      </c>
      <c r="W22" s="82"/>
      <c r="X22" s="21"/>
      <c r="Y22" s="15"/>
      <c r="AW22" s="40"/>
      <c r="AX22" s="40"/>
      <c r="AY22" s="40"/>
      <c r="AZ22" s="40"/>
    </row>
    <row r="23" spans="1:52">
      <c r="A23" s="9"/>
      <c r="B23" s="16"/>
      <c r="C23" s="34" t="s">
        <v>33</v>
      </c>
      <c r="D23" s="38">
        <v>68</v>
      </c>
      <c r="E23" s="38">
        <v>227</v>
      </c>
      <c r="F23" s="38">
        <v>31</v>
      </c>
      <c r="G23" s="81">
        <v>1</v>
      </c>
      <c r="H23" s="81"/>
      <c r="I23" s="38">
        <v>40</v>
      </c>
      <c r="J23" s="38">
        <v>141</v>
      </c>
      <c r="K23" s="38">
        <v>18</v>
      </c>
      <c r="L23" s="81">
        <v>3</v>
      </c>
      <c r="M23" s="81"/>
      <c r="N23" s="38">
        <v>18</v>
      </c>
      <c r="O23" s="39">
        <v>144</v>
      </c>
      <c r="P23" s="38">
        <v>18</v>
      </c>
      <c r="Q23" s="81">
        <v>3</v>
      </c>
      <c r="R23" s="81"/>
      <c r="S23" s="39">
        <v>40</v>
      </c>
      <c r="T23" s="39">
        <v>88</v>
      </c>
      <c r="U23" s="38">
        <v>24</v>
      </c>
      <c r="V23" s="81">
        <v>21</v>
      </c>
      <c r="W23" s="82"/>
      <c r="X23" s="21"/>
      <c r="Y23" s="15"/>
    </row>
    <row r="24" spans="1:52">
      <c r="A24" s="9"/>
      <c r="B24" s="16"/>
      <c r="C24" s="34" t="s">
        <v>34</v>
      </c>
      <c r="D24" s="38">
        <v>40</v>
      </c>
      <c r="E24" s="38">
        <v>217</v>
      </c>
      <c r="F24" s="38">
        <v>25</v>
      </c>
      <c r="G24" s="81">
        <v>3</v>
      </c>
      <c r="H24" s="81"/>
      <c r="I24" s="38">
        <v>37</v>
      </c>
      <c r="J24" s="38">
        <v>86</v>
      </c>
      <c r="K24" s="38">
        <v>40</v>
      </c>
      <c r="L24" s="81">
        <v>3</v>
      </c>
      <c r="M24" s="81"/>
      <c r="N24" s="38">
        <v>20</v>
      </c>
      <c r="O24" s="39">
        <v>114</v>
      </c>
      <c r="P24" s="38">
        <v>22</v>
      </c>
      <c r="Q24" s="81">
        <v>6</v>
      </c>
      <c r="R24" s="81"/>
      <c r="S24" s="39">
        <v>64</v>
      </c>
      <c r="T24" s="39">
        <v>139</v>
      </c>
      <c r="U24" s="38">
        <v>4</v>
      </c>
      <c r="V24" s="81">
        <v>14</v>
      </c>
      <c r="W24" s="82"/>
      <c r="X24" s="21"/>
      <c r="Y24" s="15"/>
    </row>
    <row r="25" spans="1:52">
      <c r="A25" s="9"/>
      <c r="B25" s="16"/>
      <c r="C25" s="34" t="s">
        <v>35</v>
      </c>
      <c r="D25" s="38">
        <v>34</v>
      </c>
      <c r="E25" s="38">
        <v>194</v>
      </c>
      <c r="F25" s="38">
        <v>33</v>
      </c>
      <c r="G25" s="81">
        <v>2</v>
      </c>
      <c r="H25" s="81"/>
      <c r="I25" s="38">
        <v>45</v>
      </c>
      <c r="J25" s="38">
        <v>134</v>
      </c>
      <c r="K25" s="38">
        <v>16</v>
      </c>
      <c r="L25" s="81">
        <v>2</v>
      </c>
      <c r="M25" s="81"/>
      <c r="N25" s="38">
        <v>12</v>
      </c>
      <c r="O25" s="39">
        <v>125</v>
      </c>
      <c r="P25" s="38">
        <v>40</v>
      </c>
      <c r="Q25" s="81">
        <v>2</v>
      </c>
      <c r="R25" s="81"/>
      <c r="S25" s="39">
        <v>56</v>
      </c>
      <c r="T25" s="39">
        <v>126</v>
      </c>
      <c r="U25" s="38">
        <v>15</v>
      </c>
      <c r="V25" s="81">
        <v>5</v>
      </c>
      <c r="W25" s="82"/>
      <c r="X25" s="21"/>
      <c r="Y25" s="15"/>
    </row>
    <row r="26" spans="1:52">
      <c r="A26" s="9"/>
      <c r="B26" s="16"/>
      <c r="C26" s="34" t="s">
        <v>36</v>
      </c>
      <c r="D26" s="38">
        <v>54</v>
      </c>
      <c r="E26" s="38">
        <v>179</v>
      </c>
      <c r="F26" s="38">
        <v>33</v>
      </c>
      <c r="G26" s="81">
        <v>1</v>
      </c>
      <c r="H26" s="81"/>
      <c r="I26" s="38">
        <v>41</v>
      </c>
      <c r="J26" s="38">
        <v>141</v>
      </c>
      <c r="K26" s="38">
        <v>19</v>
      </c>
      <c r="L26" s="81">
        <v>0</v>
      </c>
      <c r="M26" s="81"/>
      <c r="N26" s="38">
        <v>16</v>
      </c>
      <c r="O26" s="39">
        <v>114</v>
      </c>
      <c r="P26" s="38">
        <v>30</v>
      </c>
      <c r="Q26" s="81">
        <v>3</v>
      </c>
      <c r="R26" s="81"/>
      <c r="S26" s="39">
        <v>32</v>
      </c>
      <c r="T26" s="39">
        <v>91</v>
      </c>
      <c r="U26" s="38">
        <v>10</v>
      </c>
      <c r="V26" s="81">
        <v>5</v>
      </c>
      <c r="W26" s="82"/>
      <c r="X26" s="21"/>
      <c r="Y26" s="15"/>
    </row>
    <row r="27" spans="1:52">
      <c r="A27" s="9"/>
      <c r="B27" s="16"/>
      <c r="C27" s="34" t="s">
        <v>37</v>
      </c>
      <c r="D27" s="41">
        <v>390</v>
      </c>
      <c r="E27" s="41">
        <v>1657</v>
      </c>
      <c r="F27" s="41">
        <v>275</v>
      </c>
      <c r="G27" s="178">
        <v>12</v>
      </c>
      <c r="H27" s="179"/>
      <c r="I27" s="41">
        <v>421</v>
      </c>
      <c r="J27" s="41">
        <v>1139</v>
      </c>
      <c r="K27" s="41">
        <v>151</v>
      </c>
      <c r="L27" s="178">
        <v>17</v>
      </c>
      <c r="M27" s="179"/>
      <c r="N27" s="41">
        <v>103</v>
      </c>
      <c r="O27" s="41">
        <v>877</v>
      </c>
      <c r="P27" s="41">
        <v>232</v>
      </c>
      <c r="Q27" s="178">
        <v>28</v>
      </c>
      <c r="R27" s="179"/>
      <c r="S27" s="41">
        <v>352</v>
      </c>
      <c r="T27" s="41">
        <v>713</v>
      </c>
      <c r="U27" s="41">
        <v>114</v>
      </c>
      <c r="V27" s="178">
        <v>97</v>
      </c>
      <c r="W27" s="179"/>
      <c r="X27" s="21"/>
      <c r="Y27" s="15"/>
    </row>
    <row r="28" spans="1:52">
      <c r="A28" s="9"/>
      <c r="B28" s="16"/>
      <c r="C28" s="17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21"/>
      <c r="Y28" s="15"/>
    </row>
    <row r="29" spans="1:52" ht="13.2">
      <c r="A29" s="9"/>
      <c r="B29" s="16"/>
      <c r="C29" s="17"/>
      <c r="D29" s="166" t="s">
        <v>38</v>
      </c>
      <c r="E29" s="167"/>
      <c r="F29" s="167"/>
      <c r="G29" s="167"/>
      <c r="H29" s="168"/>
      <c r="I29" s="166" t="s">
        <v>39</v>
      </c>
      <c r="J29" s="167"/>
      <c r="K29" s="167"/>
      <c r="L29" s="167"/>
      <c r="M29" s="168"/>
      <c r="N29" s="166" t="s">
        <v>40</v>
      </c>
      <c r="O29" s="167"/>
      <c r="P29" s="167"/>
      <c r="Q29" s="167"/>
      <c r="R29" s="168"/>
      <c r="S29" s="166" t="s">
        <v>41</v>
      </c>
      <c r="T29" s="169"/>
      <c r="U29" s="169"/>
      <c r="V29" s="169"/>
      <c r="W29" s="170"/>
      <c r="X29" s="21"/>
      <c r="Y29" s="15"/>
    </row>
    <row r="30" spans="1:52">
      <c r="A30" s="9"/>
      <c r="B30" s="16"/>
      <c r="C30" s="34" t="s">
        <v>24</v>
      </c>
      <c r="D30" s="34" t="s">
        <v>25</v>
      </c>
      <c r="E30" s="34" t="s">
        <v>26</v>
      </c>
      <c r="F30" s="34" t="s">
        <v>27</v>
      </c>
      <c r="G30" s="34" t="s">
        <v>42</v>
      </c>
      <c r="H30" s="34" t="s">
        <v>43</v>
      </c>
      <c r="I30" s="34" t="s">
        <v>25</v>
      </c>
      <c r="J30" s="34" t="s">
        <v>26</v>
      </c>
      <c r="K30" s="34" t="s">
        <v>27</v>
      </c>
      <c r="L30" s="34" t="s">
        <v>42</v>
      </c>
      <c r="M30" s="34" t="s">
        <v>43</v>
      </c>
      <c r="N30" s="34" t="s">
        <v>25</v>
      </c>
      <c r="O30" s="34" t="s">
        <v>26</v>
      </c>
      <c r="P30" s="34" t="s">
        <v>27</v>
      </c>
      <c r="Q30" s="34" t="s">
        <v>42</v>
      </c>
      <c r="R30" s="34" t="s">
        <v>43</v>
      </c>
      <c r="S30" s="34" t="s">
        <v>25</v>
      </c>
      <c r="T30" s="34" t="s">
        <v>26</v>
      </c>
      <c r="U30" s="34" t="s">
        <v>27</v>
      </c>
      <c r="V30" s="34" t="s">
        <v>42</v>
      </c>
      <c r="W30" s="34" t="s">
        <v>43</v>
      </c>
      <c r="X30" s="35"/>
      <c r="Y30" s="36"/>
    </row>
    <row r="31" spans="1:52">
      <c r="A31" s="9"/>
      <c r="B31" s="16"/>
      <c r="C31" s="34" t="s">
        <v>28</v>
      </c>
      <c r="D31" s="38">
        <v>0</v>
      </c>
      <c r="E31" s="38">
        <v>2</v>
      </c>
      <c r="F31" s="38">
        <v>0</v>
      </c>
      <c r="G31" s="38">
        <v>1</v>
      </c>
      <c r="H31" s="38">
        <v>0</v>
      </c>
      <c r="I31" s="38">
        <v>1</v>
      </c>
      <c r="J31" s="38">
        <v>2</v>
      </c>
      <c r="K31" s="38">
        <v>1</v>
      </c>
      <c r="L31" s="38">
        <v>1</v>
      </c>
      <c r="M31" s="38">
        <v>0</v>
      </c>
      <c r="N31" s="38">
        <v>0</v>
      </c>
      <c r="O31" s="39">
        <v>1</v>
      </c>
      <c r="P31" s="38">
        <v>0</v>
      </c>
      <c r="Q31" s="38">
        <v>1</v>
      </c>
      <c r="R31" s="38">
        <v>0</v>
      </c>
      <c r="S31" s="38">
        <v>0</v>
      </c>
      <c r="T31" s="39">
        <v>1</v>
      </c>
      <c r="U31" s="38">
        <v>0</v>
      </c>
      <c r="V31" s="38">
        <v>1</v>
      </c>
      <c r="W31" s="38">
        <v>0</v>
      </c>
      <c r="X31" s="35"/>
      <c r="Y31" s="36"/>
    </row>
    <row r="32" spans="1:52">
      <c r="A32" s="9"/>
      <c r="B32" s="16"/>
      <c r="C32" s="34" t="s">
        <v>29</v>
      </c>
      <c r="D32" s="38">
        <v>0</v>
      </c>
      <c r="E32" s="38">
        <v>5</v>
      </c>
      <c r="F32" s="38">
        <v>0</v>
      </c>
      <c r="G32" s="38">
        <v>4</v>
      </c>
      <c r="H32" s="38">
        <v>0</v>
      </c>
      <c r="I32" s="38">
        <v>0</v>
      </c>
      <c r="J32" s="38">
        <v>2</v>
      </c>
      <c r="K32" s="38">
        <v>1</v>
      </c>
      <c r="L32" s="38">
        <v>0</v>
      </c>
      <c r="M32" s="38">
        <v>1</v>
      </c>
      <c r="N32" s="38">
        <v>0</v>
      </c>
      <c r="O32" s="39">
        <v>3</v>
      </c>
      <c r="P32" s="38">
        <v>0</v>
      </c>
      <c r="Q32" s="38">
        <v>2</v>
      </c>
      <c r="R32" s="38">
        <v>0</v>
      </c>
      <c r="S32" s="38">
        <v>0</v>
      </c>
      <c r="T32" s="39">
        <v>1</v>
      </c>
      <c r="U32" s="38">
        <v>0</v>
      </c>
      <c r="V32" s="38">
        <v>1</v>
      </c>
      <c r="W32" s="38">
        <v>0</v>
      </c>
      <c r="X32" s="21"/>
      <c r="Y32" s="15"/>
    </row>
    <row r="33" spans="1:52">
      <c r="A33" s="9"/>
      <c r="B33" s="16"/>
      <c r="C33" s="34" t="s">
        <v>31</v>
      </c>
      <c r="D33" s="38">
        <v>0</v>
      </c>
      <c r="E33" s="38">
        <v>1</v>
      </c>
      <c r="F33" s="38">
        <v>0</v>
      </c>
      <c r="G33" s="38">
        <v>0</v>
      </c>
      <c r="H33" s="38">
        <v>0</v>
      </c>
      <c r="I33" s="38">
        <v>0</v>
      </c>
      <c r="J33" s="38">
        <v>1</v>
      </c>
      <c r="K33" s="38">
        <v>0</v>
      </c>
      <c r="L33" s="38">
        <v>1</v>
      </c>
      <c r="M33" s="38">
        <v>0</v>
      </c>
      <c r="N33" s="38">
        <v>0</v>
      </c>
      <c r="O33" s="39">
        <v>0</v>
      </c>
      <c r="P33" s="38">
        <v>0</v>
      </c>
      <c r="Q33" s="38">
        <v>0</v>
      </c>
      <c r="R33" s="38">
        <v>0</v>
      </c>
      <c r="S33" s="38">
        <v>0</v>
      </c>
      <c r="T33" s="39">
        <v>0</v>
      </c>
      <c r="U33" s="38">
        <v>0</v>
      </c>
      <c r="V33" s="38">
        <v>0</v>
      </c>
      <c r="W33" s="38">
        <v>0</v>
      </c>
      <c r="X33" s="21"/>
      <c r="Y33" s="15"/>
      <c r="AW33" s="40"/>
      <c r="AX33" s="40"/>
      <c r="AY33" s="40"/>
      <c r="AZ33" s="40"/>
    </row>
    <row r="34" spans="1:52">
      <c r="A34" s="9"/>
      <c r="B34" s="16"/>
      <c r="C34" s="34" t="s">
        <v>32</v>
      </c>
      <c r="D34" s="38">
        <v>0</v>
      </c>
      <c r="E34" s="38">
        <v>1</v>
      </c>
      <c r="F34" s="38">
        <v>0</v>
      </c>
      <c r="G34" s="38">
        <v>1</v>
      </c>
      <c r="H34" s="38">
        <v>0</v>
      </c>
      <c r="I34" s="38">
        <v>0</v>
      </c>
      <c r="J34" s="38">
        <v>5</v>
      </c>
      <c r="K34" s="38">
        <v>1</v>
      </c>
      <c r="L34" s="38">
        <v>1</v>
      </c>
      <c r="M34" s="38">
        <v>0</v>
      </c>
      <c r="N34" s="38">
        <v>0</v>
      </c>
      <c r="O34" s="39">
        <v>0</v>
      </c>
      <c r="P34" s="38">
        <v>0</v>
      </c>
      <c r="Q34" s="38">
        <v>0</v>
      </c>
      <c r="R34" s="38">
        <v>0</v>
      </c>
      <c r="S34" s="38">
        <v>0</v>
      </c>
      <c r="T34" s="39">
        <v>0</v>
      </c>
      <c r="U34" s="38">
        <v>0</v>
      </c>
      <c r="V34" s="38">
        <v>0</v>
      </c>
      <c r="W34" s="38">
        <v>0</v>
      </c>
      <c r="X34" s="21"/>
      <c r="Y34" s="15"/>
      <c r="AW34" s="40"/>
      <c r="AX34" s="40"/>
      <c r="AY34" s="40"/>
      <c r="AZ34" s="40"/>
    </row>
    <row r="35" spans="1:52">
      <c r="A35" s="9"/>
      <c r="B35" s="16"/>
      <c r="C35" s="34" t="s">
        <v>33</v>
      </c>
      <c r="D35" s="38">
        <v>0</v>
      </c>
      <c r="E35" s="38"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1</v>
      </c>
      <c r="N35" s="38">
        <v>0</v>
      </c>
      <c r="O35" s="39">
        <v>0</v>
      </c>
      <c r="P35" s="38">
        <v>0</v>
      </c>
      <c r="Q35" s="38">
        <v>0</v>
      </c>
      <c r="R35" s="38">
        <v>0</v>
      </c>
      <c r="S35" s="38">
        <v>0</v>
      </c>
      <c r="T35" s="39">
        <v>1</v>
      </c>
      <c r="U35" s="38">
        <v>0</v>
      </c>
      <c r="V35" s="38">
        <v>0</v>
      </c>
      <c r="W35" s="38">
        <v>0</v>
      </c>
      <c r="X35" s="21"/>
      <c r="Y35" s="15"/>
      <c r="AW35" s="40"/>
      <c r="AX35" s="40"/>
      <c r="AY35" s="40"/>
      <c r="AZ35" s="40"/>
    </row>
    <row r="36" spans="1:52">
      <c r="A36" s="9"/>
      <c r="B36" s="16"/>
      <c r="C36" s="34" t="s">
        <v>34</v>
      </c>
      <c r="D36" s="38">
        <v>0</v>
      </c>
      <c r="E36" s="38">
        <v>1</v>
      </c>
      <c r="F36" s="38">
        <v>0</v>
      </c>
      <c r="G36" s="38">
        <v>0</v>
      </c>
      <c r="H36" s="38">
        <v>0</v>
      </c>
      <c r="I36" s="38">
        <v>0</v>
      </c>
      <c r="J36" s="38">
        <v>1</v>
      </c>
      <c r="K36" s="38">
        <v>0</v>
      </c>
      <c r="L36" s="38">
        <v>0</v>
      </c>
      <c r="M36" s="38">
        <v>0</v>
      </c>
      <c r="N36" s="38">
        <v>0</v>
      </c>
      <c r="O36" s="39">
        <v>3</v>
      </c>
      <c r="P36" s="38">
        <v>1</v>
      </c>
      <c r="Q36" s="38">
        <v>0</v>
      </c>
      <c r="R36" s="38">
        <v>0</v>
      </c>
      <c r="S36" s="38">
        <v>0</v>
      </c>
      <c r="T36" s="39">
        <v>1</v>
      </c>
      <c r="U36" s="38">
        <v>0</v>
      </c>
      <c r="V36" s="38">
        <v>0</v>
      </c>
      <c r="W36" s="38">
        <v>0</v>
      </c>
      <c r="X36" s="21"/>
      <c r="Y36" s="15"/>
      <c r="AW36" s="40"/>
      <c r="AX36" s="40"/>
      <c r="AY36" s="40"/>
      <c r="AZ36" s="40"/>
    </row>
    <row r="37" spans="1:52">
      <c r="A37" s="9"/>
      <c r="B37" s="16"/>
      <c r="C37" s="34" t="s">
        <v>35</v>
      </c>
      <c r="D37" s="38">
        <v>0</v>
      </c>
      <c r="E37" s="38">
        <v>2</v>
      </c>
      <c r="F37" s="38">
        <v>1</v>
      </c>
      <c r="G37" s="38">
        <v>0</v>
      </c>
      <c r="H37" s="38">
        <v>0</v>
      </c>
      <c r="I37" s="38">
        <v>0</v>
      </c>
      <c r="J37" s="38">
        <v>2</v>
      </c>
      <c r="K37" s="38">
        <v>0</v>
      </c>
      <c r="L37" s="38">
        <v>1</v>
      </c>
      <c r="M37" s="38">
        <v>0</v>
      </c>
      <c r="N37" s="38">
        <v>0</v>
      </c>
      <c r="O37" s="39">
        <v>2</v>
      </c>
      <c r="P37" s="38">
        <v>0</v>
      </c>
      <c r="Q37" s="38">
        <v>0</v>
      </c>
      <c r="R37" s="38">
        <v>0</v>
      </c>
      <c r="S37" s="38">
        <v>1</v>
      </c>
      <c r="T37" s="39">
        <v>0</v>
      </c>
      <c r="U37" s="38">
        <v>0</v>
      </c>
      <c r="V37" s="38">
        <v>0</v>
      </c>
      <c r="W37" s="38">
        <v>0</v>
      </c>
      <c r="X37" s="21"/>
      <c r="Y37" s="15"/>
    </row>
    <row r="38" spans="1:52">
      <c r="A38" s="9"/>
      <c r="B38" s="16"/>
      <c r="C38" s="34" t="s">
        <v>36</v>
      </c>
      <c r="D38" s="38">
        <v>0</v>
      </c>
      <c r="E38" s="38">
        <v>0</v>
      </c>
      <c r="F38" s="38">
        <v>0</v>
      </c>
      <c r="G38" s="38">
        <v>0</v>
      </c>
      <c r="H38" s="38">
        <v>0</v>
      </c>
      <c r="I38" s="38">
        <v>0</v>
      </c>
      <c r="J38" s="38">
        <v>2</v>
      </c>
      <c r="K38" s="38">
        <v>0</v>
      </c>
      <c r="L38" s="38">
        <v>0</v>
      </c>
      <c r="M38" s="38">
        <v>0</v>
      </c>
      <c r="N38" s="38">
        <v>0</v>
      </c>
      <c r="O38" s="39">
        <v>0</v>
      </c>
      <c r="P38" s="38">
        <v>1</v>
      </c>
      <c r="Q38" s="38">
        <v>0</v>
      </c>
      <c r="R38" s="38">
        <v>0</v>
      </c>
      <c r="S38" s="38">
        <v>0</v>
      </c>
      <c r="T38" s="39">
        <v>0</v>
      </c>
      <c r="U38" s="38">
        <v>0</v>
      </c>
      <c r="V38" s="38">
        <v>0</v>
      </c>
      <c r="W38" s="38">
        <v>0</v>
      </c>
      <c r="X38" s="21"/>
      <c r="Y38" s="15"/>
    </row>
    <row r="39" spans="1:52" s="37" customFormat="1">
      <c r="A39" s="32"/>
      <c r="B39" s="33"/>
      <c r="C39" s="34" t="s">
        <v>37</v>
      </c>
      <c r="D39" s="41">
        <v>0</v>
      </c>
      <c r="E39" s="41">
        <v>12</v>
      </c>
      <c r="F39" s="41">
        <v>1</v>
      </c>
      <c r="G39" s="41">
        <v>6</v>
      </c>
      <c r="H39" s="41">
        <v>0</v>
      </c>
      <c r="I39" s="41">
        <v>1</v>
      </c>
      <c r="J39" s="41">
        <v>15</v>
      </c>
      <c r="K39" s="41">
        <v>3</v>
      </c>
      <c r="L39" s="41">
        <v>4</v>
      </c>
      <c r="M39" s="41">
        <v>2</v>
      </c>
      <c r="N39" s="41">
        <v>0</v>
      </c>
      <c r="O39" s="41">
        <v>9</v>
      </c>
      <c r="P39" s="41">
        <v>2</v>
      </c>
      <c r="Q39" s="41">
        <v>3</v>
      </c>
      <c r="R39" s="41">
        <v>0</v>
      </c>
      <c r="S39" s="41">
        <v>1</v>
      </c>
      <c r="T39" s="41">
        <v>4</v>
      </c>
      <c r="U39" s="41">
        <v>0</v>
      </c>
      <c r="V39" s="41">
        <v>2</v>
      </c>
      <c r="W39" s="41">
        <v>0</v>
      </c>
      <c r="X39" s="35"/>
      <c r="Y39" s="36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W39" s="42"/>
      <c r="AX39" s="42"/>
      <c r="AY39" s="42"/>
      <c r="AZ39" s="42"/>
    </row>
    <row r="40" spans="1:52">
      <c r="A40" s="9"/>
      <c r="B40" s="16"/>
      <c r="C40" s="17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21"/>
      <c r="Y40" s="15"/>
    </row>
    <row r="41" spans="1:52" ht="10.199999999999999" customHeight="1">
      <c r="A41" s="9"/>
      <c r="B41" s="16"/>
      <c r="C41" s="17"/>
      <c r="D41" s="166" t="s">
        <v>16</v>
      </c>
      <c r="E41" s="167"/>
      <c r="F41" s="168"/>
      <c r="G41" s="174" t="s">
        <v>17</v>
      </c>
      <c r="H41" s="175"/>
      <c r="I41" s="166" t="s">
        <v>18</v>
      </c>
      <c r="J41" s="167"/>
      <c r="K41" s="168"/>
      <c r="L41" s="174" t="s">
        <v>19</v>
      </c>
      <c r="M41" s="175"/>
      <c r="N41" s="166" t="s">
        <v>20</v>
      </c>
      <c r="O41" s="167"/>
      <c r="P41" s="168"/>
      <c r="Q41" s="174" t="s">
        <v>21</v>
      </c>
      <c r="R41" s="175"/>
      <c r="S41" s="166" t="s">
        <v>22</v>
      </c>
      <c r="T41" s="167"/>
      <c r="U41" s="168"/>
      <c r="V41" s="174" t="s">
        <v>23</v>
      </c>
      <c r="W41" s="175"/>
      <c r="X41" s="21"/>
      <c r="Y41" s="15"/>
    </row>
    <row r="42" spans="1:52">
      <c r="A42" s="9"/>
      <c r="B42" s="16"/>
      <c r="C42" s="34" t="s">
        <v>44</v>
      </c>
      <c r="D42" s="34" t="s">
        <v>25</v>
      </c>
      <c r="E42" s="34" t="s">
        <v>26</v>
      </c>
      <c r="F42" s="34" t="s">
        <v>27</v>
      </c>
      <c r="G42" s="176"/>
      <c r="H42" s="177"/>
      <c r="I42" s="34" t="s">
        <v>25</v>
      </c>
      <c r="J42" s="34" t="s">
        <v>26</v>
      </c>
      <c r="K42" s="34" t="s">
        <v>27</v>
      </c>
      <c r="L42" s="176"/>
      <c r="M42" s="177"/>
      <c r="N42" s="34" t="s">
        <v>25</v>
      </c>
      <c r="O42" s="34" t="s">
        <v>26</v>
      </c>
      <c r="P42" s="34" t="s">
        <v>27</v>
      </c>
      <c r="Q42" s="176"/>
      <c r="R42" s="177"/>
      <c r="S42" s="34" t="s">
        <v>25</v>
      </c>
      <c r="T42" s="34" t="s">
        <v>26</v>
      </c>
      <c r="U42" s="34" t="s">
        <v>27</v>
      </c>
      <c r="V42" s="176"/>
      <c r="W42" s="177"/>
      <c r="X42" s="21"/>
      <c r="Y42" s="15"/>
    </row>
    <row r="43" spans="1:52" ht="24" customHeight="1">
      <c r="A43" s="9"/>
      <c r="B43" s="16"/>
      <c r="C43" s="34" t="s">
        <v>30</v>
      </c>
      <c r="D43" s="38">
        <v>190</v>
      </c>
      <c r="E43" s="38">
        <v>825</v>
      </c>
      <c r="F43" s="38">
        <v>118</v>
      </c>
      <c r="G43" s="162">
        <v>8</v>
      </c>
      <c r="H43" s="163"/>
      <c r="I43" s="38">
        <v>177</v>
      </c>
      <c r="J43" s="38">
        <v>548</v>
      </c>
      <c r="K43" s="38">
        <v>90</v>
      </c>
      <c r="L43" s="162">
        <v>10</v>
      </c>
      <c r="M43" s="163"/>
      <c r="N43" s="38">
        <v>63</v>
      </c>
      <c r="O43" s="38">
        <v>490</v>
      </c>
      <c r="P43" s="38">
        <v>112</v>
      </c>
      <c r="Q43" s="162">
        <v>11</v>
      </c>
      <c r="R43" s="163"/>
      <c r="S43" s="38">
        <v>202</v>
      </c>
      <c r="T43" s="38">
        <v>437</v>
      </c>
      <c r="U43" s="38">
        <v>59</v>
      </c>
      <c r="V43" s="162">
        <v>51</v>
      </c>
      <c r="W43" s="163"/>
      <c r="X43" s="21"/>
      <c r="Y43" s="15"/>
    </row>
    <row r="44" spans="1:52" ht="12" customHeight="1">
      <c r="A44" s="9"/>
      <c r="B44" s="16"/>
      <c r="C44" s="17"/>
      <c r="D44" s="166" t="s">
        <v>38</v>
      </c>
      <c r="E44" s="167"/>
      <c r="F44" s="167"/>
      <c r="G44" s="167"/>
      <c r="H44" s="168"/>
      <c r="I44" s="166" t="s">
        <v>39</v>
      </c>
      <c r="J44" s="167"/>
      <c r="K44" s="167"/>
      <c r="L44" s="167"/>
      <c r="M44" s="168"/>
      <c r="N44" s="166" t="s">
        <v>40</v>
      </c>
      <c r="O44" s="167"/>
      <c r="P44" s="167"/>
      <c r="Q44" s="167"/>
      <c r="R44" s="168"/>
      <c r="S44" s="166" t="s">
        <v>41</v>
      </c>
      <c r="T44" s="169"/>
      <c r="U44" s="169"/>
      <c r="V44" s="169"/>
      <c r="W44" s="170"/>
      <c r="X44" s="21"/>
      <c r="Y44" s="15"/>
    </row>
    <row r="45" spans="1:52" ht="11.25" customHeight="1">
      <c r="A45" s="9"/>
      <c r="B45" s="16"/>
      <c r="C45" s="34" t="s">
        <v>44</v>
      </c>
      <c r="D45" s="34" t="s">
        <v>25</v>
      </c>
      <c r="E45" s="34" t="s">
        <v>26</v>
      </c>
      <c r="F45" s="34" t="s">
        <v>27</v>
      </c>
      <c r="G45" s="34" t="s">
        <v>42</v>
      </c>
      <c r="H45" s="34" t="s">
        <v>43</v>
      </c>
      <c r="I45" s="34" t="s">
        <v>25</v>
      </c>
      <c r="J45" s="34" t="s">
        <v>26</v>
      </c>
      <c r="K45" s="34" t="s">
        <v>27</v>
      </c>
      <c r="L45" s="34" t="s">
        <v>42</v>
      </c>
      <c r="M45" s="34" t="s">
        <v>43</v>
      </c>
      <c r="N45" s="34" t="s">
        <v>25</v>
      </c>
      <c r="O45" s="34" t="s">
        <v>26</v>
      </c>
      <c r="P45" s="34" t="s">
        <v>27</v>
      </c>
      <c r="Q45" s="34" t="s">
        <v>42</v>
      </c>
      <c r="R45" s="34" t="s">
        <v>43</v>
      </c>
      <c r="S45" s="34" t="s">
        <v>25</v>
      </c>
      <c r="T45" s="34" t="s">
        <v>26</v>
      </c>
      <c r="U45" s="34" t="s">
        <v>27</v>
      </c>
      <c r="V45" s="34" t="s">
        <v>42</v>
      </c>
      <c r="W45" s="34" t="s">
        <v>43</v>
      </c>
      <c r="X45" s="21"/>
      <c r="Y45" s="15"/>
    </row>
    <row r="46" spans="1:52" ht="24" customHeight="1">
      <c r="A46" s="9"/>
      <c r="B46" s="16"/>
      <c r="C46" s="34" t="s">
        <v>30</v>
      </c>
      <c r="D46" s="38">
        <v>0</v>
      </c>
      <c r="E46" s="38">
        <v>4</v>
      </c>
      <c r="F46" s="38">
        <v>1</v>
      </c>
      <c r="G46" s="38">
        <v>1</v>
      </c>
      <c r="H46" s="38">
        <v>0</v>
      </c>
      <c r="I46" s="38">
        <v>0</v>
      </c>
      <c r="J46" s="38">
        <v>8</v>
      </c>
      <c r="K46" s="38">
        <v>1</v>
      </c>
      <c r="L46" s="38">
        <v>2</v>
      </c>
      <c r="M46" s="38">
        <v>1</v>
      </c>
      <c r="N46" s="38">
        <v>0</v>
      </c>
      <c r="O46" s="38">
        <v>5</v>
      </c>
      <c r="P46" s="38">
        <v>1</v>
      </c>
      <c r="Q46" s="38">
        <v>0</v>
      </c>
      <c r="R46" s="38">
        <v>0</v>
      </c>
      <c r="S46" s="38">
        <v>1</v>
      </c>
      <c r="T46" s="38">
        <v>2</v>
      </c>
      <c r="U46" s="38">
        <v>0</v>
      </c>
      <c r="V46" s="38">
        <v>0</v>
      </c>
      <c r="W46" s="38">
        <v>0</v>
      </c>
      <c r="X46" s="21"/>
      <c r="Y46" s="15"/>
    </row>
    <row r="47" spans="1:52" ht="18" customHeight="1">
      <c r="A47" s="9"/>
      <c r="B47" s="16"/>
      <c r="Q47" s="43"/>
      <c r="R47" s="43"/>
      <c r="S47" s="43"/>
      <c r="T47" s="18"/>
      <c r="U47" s="18"/>
      <c r="V47" s="18"/>
      <c r="W47" s="18"/>
      <c r="X47" s="21"/>
      <c r="Y47" s="15"/>
    </row>
    <row r="48" spans="1:52" ht="34.5" customHeight="1" thickBot="1">
      <c r="A48" s="9"/>
      <c r="B48" s="16"/>
      <c r="C48" s="18"/>
      <c r="D48" s="34" t="s">
        <v>45</v>
      </c>
      <c r="E48" s="17"/>
      <c r="I48" s="43"/>
      <c r="J48" s="171" t="s">
        <v>94</v>
      </c>
      <c r="K48" s="171"/>
      <c r="L48" s="171"/>
      <c r="M48" s="171"/>
      <c r="N48" s="171"/>
      <c r="O48" s="44"/>
      <c r="P48" s="43"/>
      <c r="Q48" s="43"/>
      <c r="R48" s="43"/>
      <c r="T48" s="18"/>
      <c r="U48" s="18"/>
      <c r="V48" s="18"/>
      <c r="W48" s="18"/>
      <c r="X48" s="21"/>
      <c r="Y48" s="15"/>
    </row>
    <row r="49" spans="1:25" ht="34.5" customHeight="1" thickBot="1">
      <c r="A49" s="9"/>
      <c r="B49" s="16"/>
      <c r="C49" s="34" t="s">
        <v>46</v>
      </c>
      <c r="D49" s="45">
        <v>0.96586931155192535</v>
      </c>
      <c r="E49" s="46"/>
      <c r="I49" s="43"/>
      <c r="J49" s="47" t="s">
        <v>47</v>
      </c>
      <c r="K49" s="48">
        <v>90</v>
      </c>
      <c r="L49" s="49">
        <v>548</v>
      </c>
      <c r="M49" s="50">
        <v>177</v>
      </c>
      <c r="N49" s="84" t="s">
        <v>51</v>
      </c>
      <c r="O49" s="43"/>
      <c r="P49" s="43"/>
      <c r="Q49" s="43"/>
      <c r="S49" s="18"/>
      <c r="T49" s="18"/>
      <c r="U49" s="18"/>
      <c r="V49" s="18"/>
      <c r="W49" s="18"/>
      <c r="X49" s="21"/>
      <c r="Y49" s="15"/>
    </row>
    <row r="50" spans="1:25" ht="34.5" customHeight="1">
      <c r="A50" s="9"/>
      <c r="B50" s="16"/>
      <c r="C50" s="17"/>
      <c r="D50" s="52"/>
      <c r="E50" s="46"/>
      <c r="I50" s="43"/>
      <c r="J50" s="53" t="s">
        <v>48</v>
      </c>
      <c r="K50" s="54">
        <v>1</v>
      </c>
      <c r="L50" s="54">
        <v>8</v>
      </c>
      <c r="M50" s="54">
        <v>0</v>
      </c>
      <c r="N50" s="83">
        <v>8</v>
      </c>
      <c r="O50" s="43"/>
      <c r="P50" s="43"/>
      <c r="Q50" s="43"/>
      <c r="S50" s="18"/>
      <c r="T50" s="18"/>
      <c r="U50" s="18"/>
      <c r="V50" s="18"/>
      <c r="W50" s="18"/>
      <c r="X50" s="21"/>
      <c r="Y50" s="15"/>
    </row>
    <row r="51" spans="1:25" ht="34.5" customHeight="1" thickBot="1">
      <c r="A51" s="9"/>
      <c r="B51" s="16"/>
      <c r="C51" s="17"/>
      <c r="D51" s="43"/>
      <c r="E51" s="43"/>
      <c r="F51" s="55"/>
      <c r="G51" s="47"/>
      <c r="H51" s="85" t="s">
        <v>51</v>
      </c>
      <c r="I51" s="83">
        <v>51</v>
      </c>
      <c r="J51" s="43"/>
      <c r="K51" s="43"/>
      <c r="L51" s="43"/>
      <c r="M51" s="43"/>
      <c r="N51" s="43"/>
      <c r="O51" s="43" t="s">
        <v>48</v>
      </c>
      <c r="P51" s="56" t="s">
        <v>47</v>
      </c>
      <c r="Q51" s="56"/>
      <c r="R51" s="56"/>
      <c r="T51" s="18"/>
      <c r="U51" s="18"/>
      <c r="V51" s="18"/>
      <c r="W51" s="18"/>
      <c r="X51" s="21"/>
      <c r="Y51" s="15"/>
    </row>
    <row r="52" spans="1:25" ht="34.5" customHeight="1" thickBot="1">
      <c r="A52" s="9"/>
      <c r="B52" s="16"/>
      <c r="C52" s="17"/>
      <c r="D52" s="47"/>
      <c r="E52" s="53"/>
      <c r="G52" s="57"/>
      <c r="H52" s="58">
        <v>63</v>
      </c>
      <c r="I52" s="59">
        <v>0</v>
      </c>
      <c r="J52" s="60"/>
      <c r="K52" s="56"/>
      <c r="L52" s="56"/>
      <c r="M52" s="43"/>
      <c r="N52" s="43"/>
      <c r="O52" s="61">
        <v>0</v>
      </c>
      <c r="P52" s="58">
        <v>59</v>
      </c>
      <c r="Q52" s="47"/>
      <c r="S52" s="18"/>
      <c r="T52" s="18"/>
      <c r="U52" s="18"/>
      <c r="V52" s="18"/>
      <c r="W52" s="18"/>
      <c r="X52" s="21"/>
      <c r="Y52" s="15"/>
    </row>
    <row r="53" spans="1:25" ht="34.5" customHeight="1" thickBot="1">
      <c r="A53" s="9"/>
      <c r="B53" s="16"/>
      <c r="C53" s="17"/>
      <c r="D53" s="164" t="s">
        <v>95</v>
      </c>
      <c r="E53" s="164"/>
      <c r="F53" s="164"/>
      <c r="G53" s="172"/>
      <c r="H53" s="49">
        <v>490</v>
      </c>
      <c r="I53" s="59">
        <v>5</v>
      </c>
      <c r="J53" s="43"/>
      <c r="K53" s="62"/>
      <c r="L53" s="62"/>
      <c r="M53" s="43"/>
      <c r="N53" s="43"/>
      <c r="O53" s="61">
        <v>2</v>
      </c>
      <c r="P53" s="49">
        <v>437</v>
      </c>
      <c r="Q53" s="173" t="s">
        <v>95</v>
      </c>
      <c r="R53" s="164"/>
      <c r="S53" s="164"/>
      <c r="T53" s="164"/>
      <c r="U53" s="63"/>
      <c r="V53" s="64"/>
      <c r="W53" s="18"/>
      <c r="X53" s="21"/>
      <c r="Y53" s="15"/>
    </row>
    <row r="54" spans="1:25" ht="34.5" customHeight="1" thickBot="1">
      <c r="A54" s="9"/>
      <c r="B54" s="16"/>
      <c r="C54" s="17"/>
      <c r="D54" s="47"/>
      <c r="E54" s="53"/>
      <c r="H54" s="65">
        <v>112</v>
      </c>
      <c r="I54" s="59">
        <v>1</v>
      </c>
      <c r="J54" s="43"/>
      <c r="K54" s="66"/>
      <c r="L54" s="66"/>
      <c r="M54" s="43"/>
      <c r="N54" s="43"/>
      <c r="O54" s="61">
        <v>1</v>
      </c>
      <c r="P54" s="65">
        <v>202</v>
      </c>
      <c r="Q54" s="51"/>
      <c r="S54" s="18"/>
      <c r="T54" s="18"/>
      <c r="U54" s="18"/>
      <c r="V54" s="18"/>
      <c r="W54" s="18"/>
      <c r="X54" s="21"/>
      <c r="Y54" s="15"/>
    </row>
    <row r="55" spans="1:25" ht="34.5" customHeight="1">
      <c r="A55" s="9"/>
      <c r="B55" s="16"/>
      <c r="C55" s="17"/>
      <c r="D55" s="43"/>
      <c r="E55" s="43"/>
      <c r="H55" s="67" t="s">
        <v>47</v>
      </c>
      <c r="I55" s="68" t="s">
        <v>48</v>
      </c>
      <c r="J55" s="68"/>
      <c r="K55" s="43"/>
      <c r="L55" s="43"/>
      <c r="M55" s="43"/>
      <c r="N55" s="43"/>
      <c r="O55" s="83">
        <v>11</v>
      </c>
      <c r="P55" s="86" t="s">
        <v>51</v>
      </c>
      <c r="Q55" s="47"/>
      <c r="R55" s="47"/>
      <c r="S55" s="55"/>
      <c r="T55" s="18"/>
      <c r="U55" s="18"/>
      <c r="V55" s="18"/>
      <c r="W55" s="18"/>
      <c r="X55" s="21"/>
      <c r="Y55" s="15"/>
    </row>
    <row r="56" spans="1:25" ht="34.5" customHeight="1" thickBot="1">
      <c r="A56" s="9"/>
      <c r="B56" s="16"/>
      <c r="C56" s="17"/>
      <c r="D56" s="43"/>
      <c r="E56" s="43"/>
      <c r="G56" s="43"/>
      <c r="H56" s="43"/>
      <c r="I56" s="43"/>
      <c r="J56" s="83">
        <v>10</v>
      </c>
      <c r="K56" s="69">
        <v>0</v>
      </c>
      <c r="L56" s="69">
        <v>4</v>
      </c>
      <c r="M56" s="69">
        <v>1</v>
      </c>
      <c r="N56" s="53" t="s">
        <v>48</v>
      </c>
      <c r="O56" s="43"/>
      <c r="P56" s="43"/>
      <c r="Q56" s="43"/>
      <c r="S56" s="18"/>
      <c r="T56" s="18"/>
      <c r="U56" s="18"/>
      <c r="V56" s="18"/>
      <c r="W56" s="18"/>
      <c r="X56" s="21"/>
      <c r="Y56" s="15"/>
    </row>
    <row r="57" spans="1:25" ht="34.5" customHeight="1" thickBot="1">
      <c r="A57" s="9"/>
      <c r="B57" s="16"/>
      <c r="C57" s="17"/>
      <c r="D57" s="43"/>
      <c r="E57" s="43"/>
      <c r="G57" s="43"/>
      <c r="H57" s="43"/>
      <c r="I57" s="43"/>
      <c r="J57" s="87" t="s">
        <v>51</v>
      </c>
      <c r="K57" s="48">
        <v>190</v>
      </c>
      <c r="L57" s="49">
        <v>825</v>
      </c>
      <c r="M57" s="50">
        <v>118</v>
      </c>
      <c r="N57" s="47" t="s">
        <v>47</v>
      </c>
      <c r="O57" s="43"/>
      <c r="P57" s="43"/>
      <c r="Q57" s="43"/>
      <c r="S57" s="70"/>
      <c r="T57" s="71"/>
      <c r="U57" s="71"/>
      <c r="V57" s="71"/>
      <c r="W57" s="71"/>
      <c r="X57" s="21"/>
      <c r="Y57" s="15"/>
    </row>
    <row r="58" spans="1:25" ht="22.5" customHeight="1">
      <c r="A58" s="9"/>
      <c r="B58" s="16"/>
      <c r="C58" s="17"/>
      <c r="D58" s="18"/>
      <c r="E58" s="18"/>
      <c r="G58" s="18"/>
      <c r="H58" s="18"/>
      <c r="I58" s="18"/>
      <c r="J58" s="164" t="s">
        <v>94</v>
      </c>
      <c r="K58" s="164"/>
      <c r="L58" s="164"/>
      <c r="M58" s="164"/>
      <c r="N58" s="164"/>
      <c r="O58" s="63"/>
      <c r="P58" s="18"/>
      <c r="Q58" s="18"/>
      <c r="R58" s="18"/>
      <c r="T58" s="165"/>
      <c r="U58" s="165"/>
      <c r="V58" s="165"/>
      <c r="W58" s="165"/>
      <c r="X58" s="21"/>
      <c r="Y58" s="15"/>
    </row>
    <row r="59" spans="1:25" ht="8.25" customHeight="1">
      <c r="A59" s="9"/>
      <c r="B59" s="16"/>
      <c r="C59" s="17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21"/>
      <c r="Y59" s="15"/>
    </row>
    <row r="60" spans="1:25" ht="1.5" customHeight="1" thickBot="1">
      <c r="A60" s="9"/>
      <c r="B60" s="72"/>
      <c r="C60" s="73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5"/>
      <c r="Y60" s="15"/>
    </row>
    <row r="61" spans="1:25" ht="8.1" customHeight="1" thickBot="1">
      <c r="A61" s="76"/>
      <c r="B61" s="77"/>
      <c r="C61" s="78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80"/>
    </row>
  </sheetData>
  <mergeCells count="44">
    <mergeCell ref="E15:J15"/>
    <mergeCell ref="O15:T15"/>
    <mergeCell ref="J2:W3"/>
    <mergeCell ref="E11:J11"/>
    <mergeCell ref="O11:T11"/>
    <mergeCell ref="E13:J13"/>
    <mergeCell ref="O13:T13"/>
    <mergeCell ref="D17:F17"/>
    <mergeCell ref="G17:H18"/>
    <mergeCell ref="I17:K17"/>
    <mergeCell ref="L17:M18"/>
    <mergeCell ref="N17:P17"/>
    <mergeCell ref="G27:H27"/>
    <mergeCell ref="L27:M27"/>
    <mergeCell ref="Q27:R27"/>
    <mergeCell ref="V27:W27"/>
    <mergeCell ref="S17:U17"/>
    <mergeCell ref="V17:W18"/>
    <mergeCell ref="Q17:R18"/>
    <mergeCell ref="D29:H29"/>
    <mergeCell ref="I29:M29"/>
    <mergeCell ref="N29:R29"/>
    <mergeCell ref="S29:W29"/>
    <mergeCell ref="D41:F41"/>
    <mergeCell ref="G41:H42"/>
    <mergeCell ref="I41:K41"/>
    <mergeCell ref="L41:M42"/>
    <mergeCell ref="N41:P41"/>
    <mergeCell ref="Q41:R42"/>
    <mergeCell ref="S41:U41"/>
    <mergeCell ref="V41:W42"/>
    <mergeCell ref="G43:H43"/>
    <mergeCell ref="L43:M43"/>
    <mergeCell ref="Q43:R43"/>
    <mergeCell ref="V43:W43"/>
    <mergeCell ref="J58:N58"/>
    <mergeCell ref="T58:W58"/>
    <mergeCell ref="D44:H44"/>
    <mergeCell ref="I44:M44"/>
    <mergeCell ref="N44:R44"/>
    <mergeCell ref="S44:W44"/>
    <mergeCell ref="J48:N48"/>
    <mergeCell ref="D53:G53"/>
    <mergeCell ref="Q53:T53"/>
  </mergeCells>
  <printOptions horizontalCentered="1" verticalCentered="1"/>
  <pageMargins left="0" right="0" top="0.25" bottom="0.5" header="0.25" footer="0.5"/>
  <pageSetup scale="78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Z106"/>
  <sheetViews>
    <sheetView tabSelected="1" workbookViewId="0">
      <selection activeCell="C38" sqref="C38"/>
    </sheetView>
  </sheetViews>
  <sheetFormatPr defaultColWidth="9.109375" defaultRowHeight="13.2"/>
  <cols>
    <col min="1" max="1" width="17.6640625" style="95" customWidth="1"/>
    <col min="2" max="5" width="9.6640625" style="95" customWidth="1"/>
    <col min="6" max="6" width="12.5546875" style="95" customWidth="1"/>
    <col min="7" max="7" width="4" style="95" customWidth="1"/>
    <col min="8" max="11" width="9.6640625" style="95" customWidth="1"/>
    <col min="12" max="12" width="12.44140625" style="96" customWidth="1"/>
    <col min="13" max="256" width="9.109375" style="95"/>
    <col min="257" max="257" width="17.6640625" style="95" customWidth="1"/>
    <col min="258" max="261" width="9.6640625" style="95" customWidth="1"/>
    <col min="262" max="262" width="12.5546875" style="95" customWidth="1"/>
    <col min="263" max="263" width="4" style="95" customWidth="1"/>
    <col min="264" max="267" width="9.6640625" style="95" customWidth="1"/>
    <col min="268" max="268" width="12.44140625" style="95" customWidth="1"/>
    <col min="269" max="512" width="9.109375" style="95"/>
    <col min="513" max="513" width="17.6640625" style="95" customWidth="1"/>
    <col min="514" max="517" width="9.6640625" style="95" customWidth="1"/>
    <col min="518" max="518" width="12.5546875" style="95" customWidth="1"/>
    <col min="519" max="519" width="4" style="95" customWidth="1"/>
    <col min="520" max="523" width="9.6640625" style="95" customWidth="1"/>
    <col min="524" max="524" width="12.44140625" style="95" customWidth="1"/>
    <col min="525" max="768" width="9.109375" style="95"/>
    <col min="769" max="769" width="17.6640625" style="95" customWidth="1"/>
    <col min="770" max="773" width="9.6640625" style="95" customWidth="1"/>
    <col min="774" max="774" width="12.5546875" style="95" customWidth="1"/>
    <col min="775" max="775" width="4" style="95" customWidth="1"/>
    <col min="776" max="779" width="9.6640625" style="95" customWidth="1"/>
    <col min="780" max="780" width="12.44140625" style="95" customWidth="1"/>
    <col min="781" max="1024" width="9.109375" style="95"/>
    <col min="1025" max="1025" width="17.6640625" style="95" customWidth="1"/>
    <col min="1026" max="1029" width="9.6640625" style="95" customWidth="1"/>
    <col min="1030" max="1030" width="12.5546875" style="95" customWidth="1"/>
    <col min="1031" max="1031" width="4" style="95" customWidth="1"/>
    <col min="1032" max="1035" width="9.6640625" style="95" customWidth="1"/>
    <col min="1036" max="1036" width="12.44140625" style="95" customWidth="1"/>
    <col min="1037" max="1280" width="9.109375" style="95"/>
    <col min="1281" max="1281" width="17.6640625" style="95" customWidth="1"/>
    <col min="1282" max="1285" width="9.6640625" style="95" customWidth="1"/>
    <col min="1286" max="1286" width="12.5546875" style="95" customWidth="1"/>
    <col min="1287" max="1287" width="4" style="95" customWidth="1"/>
    <col min="1288" max="1291" width="9.6640625" style="95" customWidth="1"/>
    <col min="1292" max="1292" width="12.44140625" style="95" customWidth="1"/>
    <col min="1293" max="1536" width="9.109375" style="95"/>
    <col min="1537" max="1537" width="17.6640625" style="95" customWidth="1"/>
    <col min="1538" max="1541" width="9.6640625" style="95" customWidth="1"/>
    <col min="1542" max="1542" width="12.5546875" style="95" customWidth="1"/>
    <col min="1543" max="1543" width="4" style="95" customWidth="1"/>
    <col min="1544" max="1547" width="9.6640625" style="95" customWidth="1"/>
    <col min="1548" max="1548" width="12.44140625" style="95" customWidth="1"/>
    <col min="1549" max="1792" width="9.109375" style="95"/>
    <col min="1793" max="1793" width="17.6640625" style="95" customWidth="1"/>
    <col min="1794" max="1797" width="9.6640625" style="95" customWidth="1"/>
    <col min="1798" max="1798" width="12.5546875" style="95" customWidth="1"/>
    <col min="1799" max="1799" width="4" style="95" customWidth="1"/>
    <col min="1800" max="1803" width="9.6640625" style="95" customWidth="1"/>
    <col min="1804" max="1804" width="12.44140625" style="95" customWidth="1"/>
    <col min="1805" max="2048" width="9.109375" style="95"/>
    <col min="2049" max="2049" width="17.6640625" style="95" customWidth="1"/>
    <col min="2050" max="2053" width="9.6640625" style="95" customWidth="1"/>
    <col min="2054" max="2054" width="12.5546875" style="95" customWidth="1"/>
    <col min="2055" max="2055" width="4" style="95" customWidth="1"/>
    <col min="2056" max="2059" width="9.6640625" style="95" customWidth="1"/>
    <col min="2060" max="2060" width="12.44140625" style="95" customWidth="1"/>
    <col min="2061" max="2304" width="9.109375" style="95"/>
    <col min="2305" max="2305" width="17.6640625" style="95" customWidth="1"/>
    <col min="2306" max="2309" width="9.6640625" style="95" customWidth="1"/>
    <col min="2310" max="2310" width="12.5546875" style="95" customWidth="1"/>
    <col min="2311" max="2311" width="4" style="95" customWidth="1"/>
    <col min="2312" max="2315" width="9.6640625" style="95" customWidth="1"/>
    <col min="2316" max="2316" width="12.44140625" style="95" customWidth="1"/>
    <col min="2317" max="2560" width="9.109375" style="95"/>
    <col min="2561" max="2561" width="17.6640625" style="95" customWidth="1"/>
    <col min="2562" max="2565" width="9.6640625" style="95" customWidth="1"/>
    <col min="2566" max="2566" width="12.5546875" style="95" customWidth="1"/>
    <col min="2567" max="2567" width="4" style="95" customWidth="1"/>
    <col min="2568" max="2571" width="9.6640625" style="95" customWidth="1"/>
    <col min="2572" max="2572" width="12.44140625" style="95" customWidth="1"/>
    <col min="2573" max="2816" width="9.109375" style="95"/>
    <col min="2817" max="2817" width="17.6640625" style="95" customWidth="1"/>
    <col min="2818" max="2821" width="9.6640625" style="95" customWidth="1"/>
    <col min="2822" max="2822" width="12.5546875" style="95" customWidth="1"/>
    <col min="2823" max="2823" width="4" style="95" customWidth="1"/>
    <col min="2824" max="2827" width="9.6640625" style="95" customWidth="1"/>
    <col min="2828" max="2828" width="12.44140625" style="95" customWidth="1"/>
    <col min="2829" max="3072" width="9.109375" style="95"/>
    <col min="3073" max="3073" width="17.6640625" style="95" customWidth="1"/>
    <col min="3074" max="3077" width="9.6640625" style="95" customWidth="1"/>
    <col min="3078" max="3078" width="12.5546875" style="95" customWidth="1"/>
    <col min="3079" max="3079" width="4" style="95" customWidth="1"/>
    <col min="3080" max="3083" width="9.6640625" style="95" customWidth="1"/>
    <col min="3084" max="3084" width="12.44140625" style="95" customWidth="1"/>
    <col min="3085" max="3328" width="9.109375" style="95"/>
    <col min="3329" max="3329" width="17.6640625" style="95" customWidth="1"/>
    <col min="3330" max="3333" width="9.6640625" style="95" customWidth="1"/>
    <col min="3334" max="3334" width="12.5546875" style="95" customWidth="1"/>
    <col min="3335" max="3335" width="4" style="95" customWidth="1"/>
    <col min="3336" max="3339" width="9.6640625" style="95" customWidth="1"/>
    <col min="3340" max="3340" width="12.44140625" style="95" customWidth="1"/>
    <col min="3341" max="3584" width="9.109375" style="95"/>
    <col min="3585" max="3585" width="17.6640625" style="95" customWidth="1"/>
    <col min="3586" max="3589" width="9.6640625" style="95" customWidth="1"/>
    <col min="3590" max="3590" width="12.5546875" style="95" customWidth="1"/>
    <col min="3591" max="3591" width="4" style="95" customWidth="1"/>
    <col min="3592" max="3595" width="9.6640625" style="95" customWidth="1"/>
    <col min="3596" max="3596" width="12.44140625" style="95" customWidth="1"/>
    <col min="3597" max="3840" width="9.109375" style="95"/>
    <col min="3841" max="3841" width="17.6640625" style="95" customWidth="1"/>
    <col min="3842" max="3845" width="9.6640625" style="95" customWidth="1"/>
    <col min="3846" max="3846" width="12.5546875" style="95" customWidth="1"/>
    <col min="3847" max="3847" width="4" style="95" customWidth="1"/>
    <col min="3848" max="3851" width="9.6640625" style="95" customWidth="1"/>
    <col min="3852" max="3852" width="12.44140625" style="95" customWidth="1"/>
    <col min="3853" max="4096" width="9.109375" style="95"/>
    <col min="4097" max="4097" width="17.6640625" style="95" customWidth="1"/>
    <col min="4098" max="4101" width="9.6640625" style="95" customWidth="1"/>
    <col min="4102" max="4102" width="12.5546875" style="95" customWidth="1"/>
    <col min="4103" max="4103" width="4" style="95" customWidth="1"/>
    <col min="4104" max="4107" width="9.6640625" style="95" customWidth="1"/>
    <col min="4108" max="4108" width="12.44140625" style="95" customWidth="1"/>
    <col min="4109" max="4352" width="9.109375" style="95"/>
    <col min="4353" max="4353" width="17.6640625" style="95" customWidth="1"/>
    <col min="4354" max="4357" width="9.6640625" style="95" customWidth="1"/>
    <col min="4358" max="4358" width="12.5546875" style="95" customWidth="1"/>
    <col min="4359" max="4359" width="4" style="95" customWidth="1"/>
    <col min="4360" max="4363" width="9.6640625" style="95" customWidth="1"/>
    <col min="4364" max="4364" width="12.44140625" style="95" customWidth="1"/>
    <col min="4365" max="4608" width="9.109375" style="95"/>
    <col min="4609" max="4609" width="17.6640625" style="95" customWidth="1"/>
    <col min="4610" max="4613" width="9.6640625" style="95" customWidth="1"/>
    <col min="4614" max="4614" width="12.5546875" style="95" customWidth="1"/>
    <col min="4615" max="4615" width="4" style="95" customWidth="1"/>
    <col min="4616" max="4619" width="9.6640625" style="95" customWidth="1"/>
    <col min="4620" max="4620" width="12.44140625" style="95" customWidth="1"/>
    <col min="4621" max="4864" width="9.109375" style="95"/>
    <col min="4865" max="4865" width="17.6640625" style="95" customWidth="1"/>
    <col min="4866" max="4869" width="9.6640625" style="95" customWidth="1"/>
    <col min="4870" max="4870" width="12.5546875" style="95" customWidth="1"/>
    <col min="4871" max="4871" width="4" style="95" customWidth="1"/>
    <col min="4872" max="4875" width="9.6640625" style="95" customWidth="1"/>
    <col min="4876" max="4876" width="12.44140625" style="95" customWidth="1"/>
    <col min="4877" max="5120" width="9.109375" style="95"/>
    <col min="5121" max="5121" width="17.6640625" style="95" customWidth="1"/>
    <col min="5122" max="5125" width="9.6640625" style="95" customWidth="1"/>
    <col min="5126" max="5126" width="12.5546875" style="95" customWidth="1"/>
    <col min="5127" max="5127" width="4" style="95" customWidth="1"/>
    <col min="5128" max="5131" width="9.6640625" style="95" customWidth="1"/>
    <col min="5132" max="5132" width="12.44140625" style="95" customWidth="1"/>
    <col min="5133" max="5376" width="9.109375" style="95"/>
    <col min="5377" max="5377" width="17.6640625" style="95" customWidth="1"/>
    <col min="5378" max="5381" width="9.6640625" style="95" customWidth="1"/>
    <col min="5382" max="5382" width="12.5546875" style="95" customWidth="1"/>
    <col min="5383" max="5383" width="4" style="95" customWidth="1"/>
    <col min="5384" max="5387" width="9.6640625" style="95" customWidth="1"/>
    <col min="5388" max="5388" width="12.44140625" style="95" customWidth="1"/>
    <col min="5389" max="5632" width="9.109375" style="95"/>
    <col min="5633" max="5633" width="17.6640625" style="95" customWidth="1"/>
    <col min="5634" max="5637" width="9.6640625" style="95" customWidth="1"/>
    <col min="5638" max="5638" width="12.5546875" style="95" customWidth="1"/>
    <col min="5639" max="5639" width="4" style="95" customWidth="1"/>
    <col min="5640" max="5643" width="9.6640625" style="95" customWidth="1"/>
    <col min="5644" max="5644" width="12.44140625" style="95" customWidth="1"/>
    <col min="5645" max="5888" width="9.109375" style="95"/>
    <col min="5889" max="5889" width="17.6640625" style="95" customWidth="1"/>
    <col min="5890" max="5893" width="9.6640625" style="95" customWidth="1"/>
    <col min="5894" max="5894" width="12.5546875" style="95" customWidth="1"/>
    <col min="5895" max="5895" width="4" style="95" customWidth="1"/>
    <col min="5896" max="5899" width="9.6640625" style="95" customWidth="1"/>
    <col min="5900" max="5900" width="12.44140625" style="95" customWidth="1"/>
    <col min="5901" max="6144" width="9.109375" style="95"/>
    <col min="6145" max="6145" width="17.6640625" style="95" customWidth="1"/>
    <col min="6146" max="6149" width="9.6640625" style="95" customWidth="1"/>
    <col min="6150" max="6150" width="12.5546875" style="95" customWidth="1"/>
    <col min="6151" max="6151" width="4" style="95" customWidth="1"/>
    <col min="6152" max="6155" width="9.6640625" style="95" customWidth="1"/>
    <col min="6156" max="6156" width="12.44140625" style="95" customWidth="1"/>
    <col min="6157" max="6400" width="9.109375" style="95"/>
    <col min="6401" max="6401" width="17.6640625" style="95" customWidth="1"/>
    <col min="6402" max="6405" width="9.6640625" style="95" customWidth="1"/>
    <col min="6406" max="6406" width="12.5546875" style="95" customWidth="1"/>
    <col min="6407" max="6407" width="4" style="95" customWidth="1"/>
    <col min="6408" max="6411" width="9.6640625" style="95" customWidth="1"/>
    <col min="6412" max="6412" width="12.44140625" style="95" customWidth="1"/>
    <col min="6413" max="6656" width="9.109375" style="95"/>
    <col min="6657" max="6657" width="17.6640625" style="95" customWidth="1"/>
    <col min="6658" max="6661" width="9.6640625" style="95" customWidth="1"/>
    <col min="6662" max="6662" width="12.5546875" style="95" customWidth="1"/>
    <col min="6663" max="6663" width="4" style="95" customWidth="1"/>
    <col min="6664" max="6667" width="9.6640625" style="95" customWidth="1"/>
    <col min="6668" max="6668" width="12.44140625" style="95" customWidth="1"/>
    <col min="6669" max="6912" width="9.109375" style="95"/>
    <col min="6913" max="6913" width="17.6640625" style="95" customWidth="1"/>
    <col min="6914" max="6917" width="9.6640625" style="95" customWidth="1"/>
    <col min="6918" max="6918" width="12.5546875" style="95" customWidth="1"/>
    <col min="6919" max="6919" width="4" style="95" customWidth="1"/>
    <col min="6920" max="6923" width="9.6640625" style="95" customWidth="1"/>
    <col min="6924" max="6924" width="12.44140625" style="95" customWidth="1"/>
    <col min="6925" max="7168" width="9.109375" style="95"/>
    <col min="7169" max="7169" width="17.6640625" style="95" customWidth="1"/>
    <col min="7170" max="7173" width="9.6640625" style="95" customWidth="1"/>
    <col min="7174" max="7174" width="12.5546875" style="95" customWidth="1"/>
    <col min="7175" max="7175" width="4" style="95" customWidth="1"/>
    <col min="7176" max="7179" width="9.6640625" style="95" customWidth="1"/>
    <col min="7180" max="7180" width="12.44140625" style="95" customWidth="1"/>
    <col min="7181" max="7424" width="9.109375" style="95"/>
    <col min="7425" max="7425" width="17.6640625" style="95" customWidth="1"/>
    <col min="7426" max="7429" width="9.6640625" style="95" customWidth="1"/>
    <col min="7430" max="7430" width="12.5546875" style="95" customWidth="1"/>
    <col min="7431" max="7431" width="4" style="95" customWidth="1"/>
    <col min="7432" max="7435" width="9.6640625" style="95" customWidth="1"/>
    <col min="7436" max="7436" width="12.44140625" style="95" customWidth="1"/>
    <col min="7437" max="7680" width="9.109375" style="95"/>
    <col min="7681" max="7681" width="17.6640625" style="95" customWidth="1"/>
    <col min="7682" max="7685" width="9.6640625" style="95" customWidth="1"/>
    <col min="7686" max="7686" width="12.5546875" style="95" customWidth="1"/>
    <col min="7687" max="7687" width="4" style="95" customWidth="1"/>
    <col min="7688" max="7691" width="9.6640625" style="95" customWidth="1"/>
    <col min="7692" max="7692" width="12.44140625" style="95" customWidth="1"/>
    <col min="7693" max="7936" width="9.109375" style="95"/>
    <col min="7937" max="7937" width="17.6640625" style="95" customWidth="1"/>
    <col min="7938" max="7941" width="9.6640625" style="95" customWidth="1"/>
    <col min="7942" max="7942" width="12.5546875" style="95" customWidth="1"/>
    <col min="7943" max="7943" width="4" style="95" customWidth="1"/>
    <col min="7944" max="7947" width="9.6640625" style="95" customWidth="1"/>
    <col min="7948" max="7948" width="12.44140625" style="95" customWidth="1"/>
    <col min="7949" max="8192" width="9.109375" style="95"/>
    <col min="8193" max="8193" width="17.6640625" style="95" customWidth="1"/>
    <col min="8194" max="8197" width="9.6640625" style="95" customWidth="1"/>
    <col min="8198" max="8198" width="12.5546875" style="95" customWidth="1"/>
    <col min="8199" max="8199" width="4" style="95" customWidth="1"/>
    <col min="8200" max="8203" width="9.6640625" style="95" customWidth="1"/>
    <col min="8204" max="8204" width="12.44140625" style="95" customWidth="1"/>
    <col min="8205" max="8448" width="9.109375" style="95"/>
    <col min="8449" max="8449" width="17.6640625" style="95" customWidth="1"/>
    <col min="8450" max="8453" width="9.6640625" style="95" customWidth="1"/>
    <col min="8454" max="8454" width="12.5546875" style="95" customWidth="1"/>
    <col min="8455" max="8455" width="4" style="95" customWidth="1"/>
    <col min="8456" max="8459" width="9.6640625" style="95" customWidth="1"/>
    <col min="8460" max="8460" width="12.44140625" style="95" customWidth="1"/>
    <col min="8461" max="8704" width="9.109375" style="95"/>
    <col min="8705" max="8705" width="17.6640625" style="95" customWidth="1"/>
    <col min="8706" max="8709" width="9.6640625" style="95" customWidth="1"/>
    <col min="8710" max="8710" width="12.5546875" style="95" customWidth="1"/>
    <col min="8711" max="8711" width="4" style="95" customWidth="1"/>
    <col min="8712" max="8715" width="9.6640625" style="95" customWidth="1"/>
    <col min="8716" max="8716" width="12.44140625" style="95" customWidth="1"/>
    <col min="8717" max="8960" width="9.109375" style="95"/>
    <col min="8961" max="8961" width="17.6640625" style="95" customWidth="1"/>
    <col min="8962" max="8965" width="9.6640625" style="95" customWidth="1"/>
    <col min="8966" max="8966" width="12.5546875" style="95" customWidth="1"/>
    <col min="8967" max="8967" width="4" style="95" customWidth="1"/>
    <col min="8968" max="8971" width="9.6640625" style="95" customWidth="1"/>
    <col min="8972" max="8972" width="12.44140625" style="95" customWidth="1"/>
    <col min="8973" max="9216" width="9.109375" style="95"/>
    <col min="9217" max="9217" width="17.6640625" style="95" customWidth="1"/>
    <col min="9218" max="9221" width="9.6640625" style="95" customWidth="1"/>
    <col min="9222" max="9222" width="12.5546875" style="95" customWidth="1"/>
    <col min="9223" max="9223" width="4" style="95" customWidth="1"/>
    <col min="9224" max="9227" width="9.6640625" style="95" customWidth="1"/>
    <col min="9228" max="9228" width="12.44140625" style="95" customWidth="1"/>
    <col min="9229" max="9472" width="9.109375" style="95"/>
    <col min="9473" max="9473" width="17.6640625" style="95" customWidth="1"/>
    <col min="9474" max="9477" width="9.6640625" style="95" customWidth="1"/>
    <col min="9478" max="9478" width="12.5546875" style="95" customWidth="1"/>
    <col min="9479" max="9479" width="4" style="95" customWidth="1"/>
    <col min="9480" max="9483" width="9.6640625" style="95" customWidth="1"/>
    <col min="9484" max="9484" width="12.44140625" style="95" customWidth="1"/>
    <col min="9485" max="9728" width="9.109375" style="95"/>
    <col min="9729" max="9729" width="17.6640625" style="95" customWidth="1"/>
    <col min="9730" max="9733" width="9.6640625" style="95" customWidth="1"/>
    <col min="9734" max="9734" width="12.5546875" style="95" customWidth="1"/>
    <col min="9735" max="9735" width="4" style="95" customWidth="1"/>
    <col min="9736" max="9739" width="9.6640625" style="95" customWidth="1"/>
    <col min="9740" max="9740" width="12.44140625" style="95" customWidth="1"/>
    <col min="9741" max="9984" width="9.109375" style="95"/>
    <col min="9985" max="9985" width="17.6640625" style="95" customWidth="1"/>
    <col min="9986" max="9989" width="9.6640625" style="95" customWidth="1"/>
    <col min="9990" max="9990" width="12.5546875" style="95" customWidth="1"/>
    <col min="9991" max="9991" width="4" style="95" customWidth="1"/>
    <col min="9992" max="9995" width="9.6640625" style="95" customWidth="1"/>
    <col min="9996" max="9996" width="12.44140625" style="95" customWidth="1"/>
    <col min="9997" max="10240" width="9.109375" style="95"/>
    <col min="10241" max="10241" width="17.6640625" style="95" customWidth="1"/>
    <col min="10242" max="10245" width="9.6640625" style="95" customWidth="1"/>
    <col min="10246" max="10246" width="12.5546875" style="95" customWidth="1"/>
    <col min="10247" max="10247" width="4" style="95" customWidth="1"/>
    <col min="10248" max="10251" width="9.6640625" style="95" customWidth="1"/>
    <col min="10252" max="10252" width="12.44140625" style="95" customWidth="1"/>
    <col min="10253" max="10496" width="9.109375" style="95"/>
    <col min="10497" max="10497" width="17.6640625" style="95" customWidth="1"/>
    <col min="10498" max="10501" width="9.6640625" style="95" customWidth="1"/>
    <col min="10502" max="10502" width="12.5546875" style="95" customWidth="1"/>
    <col min="10503" max="10503" width="4" style="95" customWidth="1"/>
    <col min="10504" max="10507" width="9.6640625" style="95" customWidth="1"/>
    <col min="10508" max="10508" width="12.44140625" style="95" customWidth="1"/>
    <col min="10509" max="10752" width="9.109375" style="95"/>
    <col min="10753" max="10753" width="17.6640625" style="95" customWidth="1"/>
    <col min="10754" max="10757" width="9.6640625" style="95" customWidth="1"/>
    <col min="10758" max="10758" width="12.5546875" style="95" customWidth="1"/>
    <col min="10759" max="10759" width="4" style="95" customWidth="1"/>
    <col min="10760" max="10763" width="9.6640625" style="95" customWidth="1"/>
    <col min="10764" max="10764" width="12.44140625" style="95" customWidth="1"/>
    <col min="10765" max="11008" width="9.109375" style="95"/>
    <col min="11009" max="11009" width="17.6640625" style="95" customWidth="1"/>
    <col min="11010" max="11013" width="9.6640625" style="95" customWidth="1"/>
    <col min="11014" max="11014" width="12.5546875" style="95" customWidth="1"/>
    <col min="11015" max="11015" width="4" style="95" customWidth="1"/>
    <col min="11016" max="11019" width="9.6640625" style="95" customWidth="1"/>
    <col min="11020" max="11020" width="12.44140625" style="95" customWidth="1"/>
    <col min="11021" max="11264" width="9.109375" style="95"/>
    <col min="11265" max="11265" width="17.6640625" style="95" customWidth="1"/>
    <col min="11266" max="11269" width="9.6640625" style="95" customWidth="1"/>
    <col min="11270" max="11270" width="12.5546875" style="95" customWidth="1"/>
    <col min="11271" max="11271" width="4" style="95" customWidth="1"/>
    <col min="11272" max="11275" width="9.6640625" style="95" customWidth="1"/>
    <col min="11276" max="11276" width="12.44140625" style="95" customWidth="1"/>
    <col min="11277" max="11520" width="9.109375" style="95"/>
    <col min="11521" max="11521" width="17.6640625" style="95" customWidth="1"/>
    <col min="11522" max="11525" width="9.6640625" style="95" customWidth="1"/>
    <col min="11526" max="11526" width="12.5546875" style="95" customWidth="1"/>
    <col min="11527" max="11527" width="4" style="95" customWidth="1"/>
    <col min="11528" max="11531" width="9.6640625" style="95" customWidth="1"/>
    <col min="11532" max="11532" width="12.44140625" style="95" customWidth="1"/>
    <col min="11533" max="11776" width="9.109375" style="95"/>
    <col min="11777" max="11777" width="17.6640625" style="95" customWidth="1"/>
    <col min="11778" max="11781" width="9.6640625" style="95" customWidth="1"/>
    <col min="11782" max="11782" width="12.5546875" style="95" customWidth="1"/>
    <col min="11783" max="11783" width="4" style="95" customWidth="1"/>
    <col min="11784" max="11787" width="9.6640625" style="95" customWidth="1"/>
    <col min="11788" max="11788" width="12.44140625" style="95" customWidth="1"/>
    <col min="11789" max="12032" width="9.109375" style="95"/>
    <col min="12033" max="12033" width="17.6640625" style="95" customWidth="1"/>
    <col min="12034" max="12037" width="9.6640625" style="95" customWidth="1"/>
    <col min="12038" max="12038" width="12.5546875" style="95" customWidth="1"/>
    <col min="12039" max="12039" width="4" style="95" customWidth="1"/>
    <col min="12040" max="12043" width="9.6640625" style="95" customWidth="1"/>
    <col min="12044" max="12044" width="12.44140625" style="95" customWidth="1"/>
    <col min="12045" max="12288" width="9.109375" style="95"/>
    <col min="12289" max="12289" width="17.6640625" style="95" customWidth="1"/>
    <col min="12290" max="12293" width="9.6640625" style="95" customWidth="1"/>
    <col min="12294" max="12294" width="12.5546875" style="95" customWidth="1"/>
    <col min="12295" max="12295" width="4" style="95" customWidth="1"/>
    <col min="12296" max="12299" width="9.6640625" style="95" customWidth="1"/>
    <col min="12300" max="12300" width="12.44140625" style="95" customWidth="1"/>
    <col min="12301" max="12544" width="9.109375" style="95"/>
    <col min="12545" max="12545" width="17.6640625" style="95" customWidth="1"/>
    <col min="12546" max="12549" width="9.6640625" style="95" customWidth="1"/>
    <col min="12550" max="12550" width="12.5546875" style="95" customWidth="1"/>
    <col min="12551" max="12551" width="4" style="95" customWidth="1"/>
    <col min="12552" max="12555" width="9.6640625" style="95" customWidth="1"/>
    <col min="12556" max="12556" width="12.44140625" style="95" customWidth="1"/>
    <col min="12557" max="12800" width="9.109375" style="95"/>
    <col min="12801" max="12801" width="17.6640625" style="95" customWidth="1"/>
    <col min="12802" max="12805" width="9.6640625" style="95" customWidth="1"/>
    <col min="12806" max="12806" width="12.5546875" style="95" customWidth="1"/>
    <col min="12807" max="12807" width="4" style="95" customWidth="1"/>
    <col min="12808" max="12811" width="9.6640625" style="95" customWidth="1"/>
    <col min="12812" max="12812" width="12.44140625" style="95" customWidth="1"/>
    <col min="12813" max="13056" width="9.109375" style="95"/>
    <col min="13057" max="13057" width="17.6640625" style="95" customWidth="1"/>
    <col min="13058" max="13061" width="9.6640625" style="95" customWidth="1"/>
    <col min="13062" max="13062" width="12.5546875" style="95" customWidth="1"/>
    <col min="13063" max="13063" width="4" style="95" customWidth="1"/>
    <col min="13064" max="13067" width="9.6640625" style="95" customWidth="1"/>
    <col min="13068" max="13068" width="12.44140625" style="95" customWidth="1"/>
    <col min="13069" max="13312" width="9.109375" style="95"/>
    <col min="13313" max="13313" width="17.6640625" style="95" customWidth="1"/>
    <col min="13314" max="13317" width="9.6640625" style="95" customWidth="1"/>
    <col min="13318" max="13318" width="12.5546875" style="95" customWidth="1"/>
    <col min="13319" max="13319" width="4" style="95" customWidth="1"/>
    <col min="13320" max="13323" width="9.6640625" style="95" customWidth="1"/>
    <col min="13324" max="13324" width="12.44140625" style="95" customWidth="1"/>
    <col min="13325" max="13568" width="9.109375" style="95"/>
    <col min="13569" max="13569" width="17.6640625" style="95" customWidth="1"/>
    <col min="13570" max="13573" width="9.6640625" style="95" customWidth="1"/>
    <col min="13574" max="13574" width="12.5546875" style="95" customWidth="1"/>
    <col min="13575" max="13575" width="4" style="95" customWidth="1"/>
    <col min="13576" max="13579" width="9.6640625" style="95" customWidth="1"/>
    <col min="13580" max="13580" width="12.44140625" style="95" customWidth="1"/>
    <col min="13581" max="13824" width="9.109375" style="95"/>
    <col min="13825" max="13825" width="17.6640625" style="95" customWidth="1"/>
    <col min="13826" max="13829" width="9.6640625" style="95" customWidth="1"/>
    <col min="13830" max="13830" width="12.5546875" style="95" customWidth="1"/>
    <col min="13831" max="13831" width="4" style="95" customWidth="1"/>
    <col min="13832" max="13835" width="9.6640625" style="95" customWidth="1"/>
    <col min="13836" max="13836" width="12.44140625" style="95" customWidth="1"/>
    <col min="13837" max="14080" width="9.109375" style="95"/>
    <col min="14081" max="14081" width="17.6640625" style="95" customWidth="1"/>
    <col min="14082" max="14085" width="9.6640625" style="95" customWidth="1"/>
    <col min="14086" max="14086" width="12.5546875" style="95" customWidth="1"/>
    <col min="14087" max="14087" width="4" style="95" customWidth="1"/>
    <col min="14088" max="14091" width="9.6640625" style="95" customWidth="1"/>
    <col min="14092" max="14092" width="12.44140625" style="95" customWidth="1"/>
    <col min="14093" max="14336" width="9.109375" style="95"/>
    <col min="14337" max="14337" width="17.6640625" style="95" customWidth="1"/>
    <col min="14338" max="14341" width="9.6640625" style="95" customWidth="1"/>
    <col min="14342" max="14342" width="12.5546875" style="95" customWidth="1"/>
    <col min="14343" max="14343" width="4" style="95" customWidth="1"/>
    <col min="14344" max="14347" width="9.6640625" style="95" customWidth="1"/>
    <col min="14348" max="14348" width="12.44140625" style="95" customWidth="1"/>
    <col min="14349" max="14592" width="9.109375" style="95"/>
    <col min="14593" max="14593" width="17.6640625" style="95" customWidth="1"/>
    <col min="14594" max="14597" width="9.6640625" style="95" customWidth="1"/>
    <col min="14598" max="14598" width="12.5546875" style="95" customWidth="1"/>
    <col min="14599" max="14599" width="4" style="95" customWidth="1"/>
    <col min="14600" max="14603" width="9.6640625" style="95" customWidth="1"/>
    <col min="14604" max="14604" width="12.44140625" style="95" customWidth="1"/>
    <col min="14605" max="14848" width="9.109375" style="95"/>
    <col min="14849" max="14849" width="17.6640625" style="95" customWidth="1"/>
    <col min="14850" max="14853" width="9.6640625" style="95" customWidth="1"/>
    <col min="14854" max="14854" width="12.5546875" style="95" customWidth="1"/>
    <col min="14855" max="14855" width="4" style="95" customWidth="1"/>
    <col min="14856" max="14859" width="9.6640625" style="95" customWidth="1"/>
    <col min="14860" max="14860" width="12.44140625" style="95" customWidth="1"/>
    <col min="14861" max="15104" width="9.109375" style="95"/>
    <col min="15105" max="15105" width="17.6640625" style="95" customWidth="1"/>
    <col min="15106" max="15109" width="9.6640625" style="95" customWidth="1"/>
    <col min="15110" max="15110" width="12.5546875" style="95" customWidth="1"/>
    <col min="15111" max="15111" width="4" style="95" customWidth="1"/>
    <col min="15112" max="15115" width="9.6640625" style="95" customWidth="1"/>
    <col min="15116" max="15116" width="12.44140625" style="95" customWidth="1"/>
    <col min="15117" max="15360" width="9.109375" style="95"/>
    <col min="15361" max="15361" width="17.6640625" style="95" customWidth="1"/>
    <col min="15362" max="15365" width="9.6640625" style="95" customWidth="1"/>
    <col min="15366" max="15366" width="12.5546875" style="95" customWidth="1"/>
    <col min="15367" max="15367" width="4" style="95" customWidth="1"/>
    <col min="15368" max="15371" width="9.6640625" style="95" customWidth="1"/>
    <col min="15372" max="15372" width="12.44140625" style="95" customWidth="1"/>
    <col min="15373" max="15616" width="9.109375" style="95"/>
    <col min="15617" max="15617" width="17.6640625" style="95" customWidth="1"/>
    <col min="15618" max="15621" width="9.6640625" style="95" customWidth="1"/>
    <col min="15622" max="15622" width="12.5546875" style="95" customWidth="1"/>
    <col min="15623" max="15623" width="4" style="95" customWidth="1"/>
    <col min="15624" max="15627" width="9.6640625" style="95" customWidth="1"/>
    <col min="15628" max="15628" width="12.44140625" style="95" customWidth="1"/>
    <col min="15629" max="15872" width="9.109375" style="95"/>
    <col min="15873" max="15873" width="17.6640625" style="95" customWidth="1"/>
    <col min="15874" max="15877" width="9.6640625" style="95" customWidth="1"/>
    <col min="15878" max="15878" width="12.5546875" style="95" customWidth="1"/>
    <col min="15879" max="15879" width="4" style="95" customWidth="1"/>
    <col min="15880" max="15883" width="9.6640625" style="95" customWidth="1"/>
    <col min="15884" max="15884" width="12.44140625" style="95" customWidth="1"/>
    <col min="15885" max="16128" width="9.109375" style="95"/>
    <col min="16129" max="16129" width="17.6640625" style="95" customWidth="1"/>
    <col min="16130" max="16133" width="9.6640625" style="95" customWidth="1"/>
    <col min="16134" max="16134" width="12.5546875" style="95" customWidth="1"/>
    <col min="16135" max="16135" width="4" style="95" customWidth="1"/>
    <col min="16136" max="16139" width="9.6640625" style="95" customWidth="1"/>
    <col min="16140" max="16140" width="12.44140625" style="95" customWidth="1"/>
    <col min="16141" max="16384" width="9.109375" style="95"/>
  </cols>
  <sheetData>
    <row r="1" spans="1:12" s="90" customFormat="1" ht="14.1" customHeight="1">
      <c r="A1" s="88" t="s">
        <v>52</v>
      </c>
      <c r="B1" s="89" t="str">
        <f>All!E11</f>
        <v>Bancroft Ave/73rd Ave</v>
      </c>
      <c r="C1" s="89"/>
      <c r="D1" s="89"/>
      <c r="H1" s="91" t="s">
        <v>53</v>
      </c>
      <c r="I1" s="89" t="str">
        <f>All!O15</f>
        <v>Sunny and Clear</v>
      </c>
      <c r="J1" s="89"/>
      <c r="K1" s="89"/>
      <c r="L1" s="92"/>
    </row>
    <row r="2" spans="1:12" s="90" customFormat="1" ht="14.1" customHeight="1">
      <c r="A2" s="91" t="s">
        <v>54</v>
      </c>
      <c r="B2" s="93">
        <f>All!E15</f>
        <v>42264</v>
      </c>
      <c r="C2" s="89"/>
      <c r="D2" s="89"/>
      <c r="H2" s="94" t="s">
        <v>55</v>
      </c>
      <c r="I2" s="89" t="s">
        <v>1</v>
      </c>
      <c r="J2" s="89"/>
      <c r="K2" s="89"/>
      <c r="L2" s="92"/>
    </row>
    <row r="3" spans="1:12" ht="14.1" customHeight="1"/>
    <row r="4" spans="1:12" s="103" customFormat="1" ht="18" customHeight="1">
      <c r="A4" s="97"/>
      <c r="B4" s="98" t="s">
        <v>56</v>
      </c>
      <c r="C4" s="99"/>
      <c r="D4" s="187" t="str">
        <f>All!D53</f>
        <v>Bancroft Avenue</v>
      </c>
      <c r="E4" s="188"/>
      <c r="F4" s="189"/>
      <c r="G4" s="100"/>
      <c r="H4" s="98" t="s">
        <v>56</v>
      </c>
      <c r="I4" s="101"/>
      <c r="J4" s="101" t="str">
        <f>All!Q53</f>
        <v>Bancroft Avenue</v>
      </c>
      <c r="K4" s="101"/>
      <c r="L4" s="102"/>
    </row>
    <row r="5" spans="1:12" s="103" customFormat="1" ht="18" customHeight="1">
      <c r="A5" s="97"/>
      <c r="B5" s="98" t="s">
        <v>57</v>
      </c>
      <c r="C5" s="101"/>
      <c r="D5" s="101" t="s">
        <v>58</v>
      </c>
      <c r="E5" s="101"/>
      <c r="F5" s="102" t="s">
        <v>59</v>
      </c>
      <c r="G5" s="100"/>
      <c r="H5" s="98" t="s">
        <v>57</v>
      </c>
      <c r="I5" s="101"/>
      <c r="J5" s="101" t="s">
        <v>60</v>
      </c>
      <c r="K5" s="101"/>
      <c r="L5" s="102" t="s">
        <v>61</v>
      </c>
    </row>
    <row r="6" spans="1:12">
      <c r="A6" s="104" t="s">
        <v>24</v>
      </c>
      <c r="B6" s="105" t="s">
        <v>62</v>
      </c>
      <c r="C6" s="105" t="s">
        <v>63</v>
      </c>
      <c r="D6" s="106" t="s">
        <v>64</v>
      </c>
      <c r="E6" s="107" t="s">
        <v>65</v>
      </c>
      <c r="F6" s="108" t="s">
        <v>66</v>
      </c>
      <c r="G6" s="109"/>
      <c r="H6" s="105" t="s">
        <v>62</v>
      </c>
      <c r="I6" s="105" t="s">
        <v>63</v>
      </c>
      <c r="J6" s="106" t="s">
        <v>64</v>
      </c>
      <c r="K6" s="107" t="s">
        <v>65</v>
      </c>
      <c r="L6" s="108" t="s">
        <v>66</v>
      </c>
    </row>
    <row r="7" spans="1:12">
      <c r="A7" s="110" t="s">
        <v>67</v>
      </c>
      <c r="B7" s="111">
        <f>All!P31</f>
        <v>0</v>
      </c>
      <c r="C7" s="112">
        <f>All!N31</f>
        <v>0</v>
      </c>
      <c r="D7" s="113">
        <f>All!O31</f>
        <v>1</v>
      </c>
      <c r="E7" s="114">
        <f>All!R31</f>
        <v>0</v>
      </c>
      <c r="F7" s="114">
        <f>All!V19</f>
        <v>15</v>
      </c>
      <c r="G7" s="115"/>
      <c r="H7" s="111">
        <f>All!U31</f>
        <v>0</v>
      </c>
      <c r="I7" s="112">
        <f>All!S31</f>
        <v>0</v>
      </c>
      <c r="J7" s="113">
        <f>All!T31</f>
        <v>1</v>
      </c>
      <c r="K7" s="114">
        <f>All!W31</f>
        <v>0</v>
      </c>
      <c r="L7" s="114">
        <f>All!Q19</f>
        <v>9</v>
      </c>
    </row>
    <row r="8" spans="1:12">
      <c r="A8" s="116" t="s">
        <v>68</v>
      </c>
      <c r="B8" s="111">
        <f>All!P32</f>
        <v>0</v>
      </c>
      <c r="C8" s="112">
        <f>All!N32</f>
        <v>0</v>
      </c>
      <c r="D8" s="113">
        <f>All!O32</f>
        <v>3</v>
      </c>
      <c r="E8" s="114">
        <f>All!R32</f>
        <v>0</v>
      </c>
      <c r="F8" s="114">
        <f>All!V20</f>
        <v>9</v>
      </c>
      <c r="G8" s="115"/>
      <c r="H8" s="111">
        <f>All!U32</f>
        <v>0</v>
      </c>
      <c r="I8" s="112">
        <f>All!S32</f>
        <v>0</v>
      </c>
      <c r="J8" s="113">
        <f>All!T32</f>
        <v>1</v>
      </c>
      <c r="K8" s="114">
        <f>All!W32</f>
        <v>0</v>
      </c>
      <c r="L8" s="114">
        <f>All!Q20</f>
        <v>2</v>
      </c>
    </row>
    <row r="9" spans="1:12">
      <c r="A9" s="117" t="s">
        <v>69</v>
      </c>
      <c r="B9" s="111">
        <f>All!P33</f>
        <v>0</v>
      </c>
      <c r="C9" s="112">
        <f>All!N33</f>
        <v>0</v>
      </c>
      <c r="D9" s="113">
        <f>All!O33</f>
        <v>0</v>
      </c>
      <c r="E9" s="114">
        <f>All!R33</f>
        <v>0</v>
      </c>
      <c r="F9" s="114">
        <f>All!V21</f>
        <v>17</v>
      </c>
      <c r="G9" s="115"/>
      <c r="H9" s="111">
        <f>All!U33</f>
        <v>0</v>
      </c>
      <c r="I9" s="112">
        <f>All!S33</f>
        <v>0</v>
      </c>
      <c r="J9" s="113">
        <f>All!T33</f>
        <v>0</v>
      </c>
      <c r="K9" s="114">
        <f>All!W33</f>
        <v>0</v>
      </c>
      <c r="L9" s="114">
        <f>All!Q21</f>
        <v>3</v>
      </c>
    </row>
    <row r="10" spans="1:12">
      <c r="A10" s="118" t="s">
        <v>70</v>
      </c>
      <c r="B10" s="111">
        <f>All!P34</f>
        <v>0</v>
      </c>
      <c r="C10" s="112">
        <f>All!N34</f>
        <v>0</v>
      </c>
      <c r="D10" s="113">
        <f>All!O34</f>
        <v>0</v>
      </c>
      <c r="E10" s="114">
        <f>All!R34</f>
        <v>0</v>
      </c>
      <c r="F10" s="114">
        <f>All!V22</f>
        <v>11</v>
      </c>
      <c r="G10" s="115"/>
      <c r="H10" s="111">
        <f>All!U34</f>
        <v>0</v>
      </c>
      <c r="I10" s="112">
        <f>All!S34</f>
        <v>0</v>
      </c>
      <c r="J10" s="113">
        <f>All!T34</f>
        <v>0</v>
      </c>
      <c r="K10" s="114">
        <f>All!W34</f>
        <v>0</v>
      </c>
      <c r="L10" s="114">
        <f>All!Q22</f>
        <v>0</v>
      </c>
    </row>
    <row r="11" spans="1:12" s="126" customFormat="1">
      <c r="A11" s="119" t="s">
        <v>71</v>
      </c>
      <c r="B11" s="120">
        <f>SUM(B7:B10)</f>
        <v>0</v>
      </c>
      <c r="C11" s="121">
        <f>SUM(C7:C10)</f>
        <v>0</v>
      </c>
      <c r="D11" s="122">
        <f>SUM(D7:D10)</f>
        <v>4</v>
      </c>
      <c r="E11" s="123">
        <f>SUM(E7:E10)</f>
        <v>0</v>
      </c>
      <c r="F11" s="124">
        <f>SUM(F7:F10)</f>
        <v>52</v>
      </c>
      <c r="G11" s="125"/>
      <c r="H11" s="120">
        <f>SUM(H7:H10)</f>
        <v>0</v>
      </c>
      <c r="I11" s="121">
        <f>SUM(I7:I10)</f>
        <v>0</v>
      </c>
      <c r="J11" s="122">
        <f>SUM(J7:J10)</f>
        <v>2</v>
      </c>
      <c r="K11" s="123">
        <f>SUM(K7:K10)</f>
        <v>0</v>
      </c>
      <c r="L11" s="124">
        <f>SUM(L7:L10)</f>
        <v>14</v>
      </c>
    </row>
    <row r="12" spans="1:12">
      <c r="A12" s="110" t="s">
        <v>72</v>
      </c>
      <c r="B12" s="127">
        <f>All!P35</f>
        <v>0</v>
      </c>
      <c r="C12" s="112">
        <f>All!N35</f>
        <v>0</v>
      </c>
      <c r="D12" s="113">
        <f>All!O35</f>
        <v>0</v>
      </c>
      <c r="E12" s="114">
        <f>All!R35</f>
        <v>0</v>
      </c>
      <c r="F12" s="114">
        <f>All!V23</f>
        <v>21</v>
      </c>
      <c r="G12" s="115"/>
      <c r="H12" s="127">
        <f>All!U35</f>
        <v>0</v>
      </c>
      <c r="I12" s="112">
        <f>All!S35</f>
        <v>0</v>
      </c>
      <c r="J12" s="113">
        <f>All!T35</f>
        <v>1</v>
      </c>
      <c r="K12" s="114">
        <f>All!W35</f>
        <v>0</v>
      </c>
      <c r="L12" s="114">
        <f>All!Q23</f>
        <v>3</v>
      </c>
    </row>
    <row r="13" spans="1:12">
      <c r="A13" s="116" t="s">
        <v>73</v>
      </c>
      <c r="B13" s="127">
        <f>All!P36</f>
        <v>1</v>
      </c>
      <c r="C13" s="112">
        <f>All!N36</f>
        <v>0</v>
      </c>
      <c r="D13" s="113">
        <f>All!O36</f>
        <v>3</v>
      </c>
      <c r="E13" s="114">
        <f>All!R36</f>
        <v>0</v>
      </c>
      <c r="F13" s="114">
        <f>All!V24</f>
        <v>14</v>
      </c>
      <c r="G13" s="115"/>
      <c r="H13" s="127">
        <f>All!U36</f>
        <v>0</v>
      </c>
      <c r="I13" s="112">
        <f>All!S36</f>
        <v>0</v>
      </c>
      <c r="J13" s="113">
        <f>All!T36</f>
        <v>1</v>
      </c>
      <c r="K13" s="114">
        <f>All!W36</f>
        <v>0</v>
      </c>
      <c r="L13" s="114">
        <f>All!Q24</f>
        <v>6</v>
      </c>
    </row>
    <row r="14" spans="1:12" s="126" customFormat="1">
      <c r="A14" s="128" t="s">
        <v>74</v>
      </c>
      <c r="B14" s="127">
        <f>All!P37</f>
        <v>0</v>
      </c>
      <c r="C14" s="112">
        <f>All!N37</f>
        <v>0</v>
      </c>
      <c r="D14" s="113">
        <f>All!O37</f>
        <v>2</v>
      </c>
      <c r="E14" s="114">
        <f>All!R37</f>
        <v>0</v>
      </c>
      <c r="F14" s="114">
        <f>All!V25</f>
        <v>5</v>
      </c>
      <c r="G14" s="125"/>
      <c r="H14" s="127">
        <f>All!U37</f>
        <v>0</v>
      </c>
      <c r="I14" s="112">
        <f>All!S37</f>
        <v>1</v>
      </c>
      <c r="J14" s="113">
        <f>All!T37</f>
        <v>0</v>
      </c>
      <c r="K14" s="114">
        <f>All!W37</f>
        <v>0</v>
      </c>
      <c r="L14" s="114">
        <f>All!Q25</f>
        <v>2</v>
      </c>
    </row>
    <row r="15" spans="1:12">
      <c r="A15" s="118" t="s">
        <v>75</v>
      </c>
      <c r="B15" s="127">
        <f>All!P38</f>
        <v>1</v>
      </c>
      <c r="C15" s="112">
        <f>All!N38</f>
        <v>0</v>
      </c>
      <c r="D15" s="113">
        <f>All!O38</f>
        <v>0</v>
      </c>
      <c r="E15" s="114">
        <f>All!R38</f>
        <v>0</v>
      </c>
      <c r="F15" s="114">
        <f>All!V26</f>
        <v>5</v>
      </c>
      <c r="G15" s="115"/>
      <c r="H15" s="127">
        <f>All!U38</f>
        <v>0</v>
      </c>
      <c r="I15" s="112">
        <f>All!S38</f>
        <v>0</v>
      </c>
      <c r="J15" s="113">
        <f>All!T38</f>
        <v>0</v>
      </c>
      <c r="K15" s="114">
        <f>All!W38</f>
        <v>0</v>
      </c>
      <c r="L15" s="114">
        <f>All!Q26</f>
        <v>3</v>
      </c>
    </row>
    <row r="16" spans="1:12" s="126" customFormat="1">
      <c r="A16" s="119" t="s">
        <v>76</v>
      </c>
      <c r="B16" s="120">
        <f>SUM(B12:B15)</f>
        <v>2</v>
      </c>
      <c r="C16" s="121">
        <f>SUM(C12:C15)</f>
        <v>0</v>
      </c>
      <c r="D16" s="122">
        <f>SUM(D12:D15)</f>
        <v>5</v>
      </c>
      <c r="E16" s="123">
        <f>SUM(E12:E15)</f>
        <v>0</v>
      </c>
      <c r="F16" s="124">
        <f>SUM(F12:F15)</f>
        <v>45</v>
      </c>
      <c r="G16" s="125"/>
      <c r="H16" s="120">
        <f>SUM(H12:H15)</f>
        <v>0</v>
      </c>
      <c r="I16" s="121">
        <f>SUM(I12:I15)</f>
        <v>1</v>
      </c>
      <c r="J16" s="122">
        <f>SUM(J12:J15)</f>
        <v>2</v>
      </c>
      <c r="K16" s="123">
        <f>SUM(K12:K15)</f>
        <v>0</v>
      </c>
      <c r="L16" s="124">
        <f>SUM(L12:L15)</f>
        <v>14</v>
      </c>
    </row>
    <row r="17" spans="1:26" s="134" customFormat="1">
      <c r="A17" s="129" t="s">
        <v>77</v>
      </c>
      <c r="B17" s="130">
        <f>B16+B11</f>
        <v>2</v>
      </c>
      <c r="C17" s="131">
        <f>C16+C11</f>
        <v>0</v>
      </c>
      <c r="D17" s="132">
        <f>D16+D11</f>
        <v>9</v>
      </c>
      <c r="E17" s="133">
        <f>E16+E11</f>
        <v>0</v>
      </c>
      <c r="F17" s="133">
        <f>F16+F11</f>
        <v>97</v>
      </c>
      <c r="G17" s="125"/>
      <c r="H17" s="130">
        <f>H16+H11</f>
        <v>0</v>
      </c>
      <c r="I17" s="131">
        <f>I16+I11</f>
        <v>1</v>
      </c>
      <c r="J17" s="132">
        <f>J16+J11</f>
        <v>4</v>
      </c>
      <c r="K17" s="133">
        <f>K16+K11</f>
        <v>0</v>
      </c>
      <c r="L17" s="133">
        <f>L16+L11</f>
        <v>28</v>
      </c>
    </row>
    <row r="18" spans="1:26" s="135" customFormat="1">
      <c r="B18" s="136" t="s">
        <v>78</v>
      </c>
      <c r="C18" s="137"/>
      <c r="D18" s="138">
        <f>SUM(B17:D17)</f>
        <v>11</v>
      </c>
      <c r="F18" s="139"/>
      <c r="G18" s="140"/>
      <c r="H18" s="136" t="s">
        <v>78</v>
      </c>
      <c r="I18" s="140"/>
      <c r="J18" s="141">
        <f>SUM(H17:J17)</f>
        <v>5</v>
      </c>
    </row>
    <row r="19" spans="1:26" s="135" customFormat="1">
      <c r="B19" s="136"/>
      <c r="C19" s="137"/>
      <c r="D19" s="138"/>
      <c r="F19" s="139"/>
      <c r="G19" s="140"/>
      <c r="H19" s="136"/>
      <c r="I19" s="140"/>
      <c r="J19" s="141"/>
    </row>
    <row r="20" spans="1:26" s="103" customFormat="1" ht="18" customHeight="1">
      <c r="B20" s="98" t="s">
        <v>79</v>
      </c>
      <c r="C20" s="101"/>
      <c r="D20" s="101" t="str">
        <f>All!J58</f>
        <v>73rd Avenue</v>
      </c>
      <c r="E20" s="101"/>
      <c r="F20" s="102"/>
      <c r="G20" s="100"/>
      <c r="H20" s="98" t="s">
        <v>79</v>
      </c>
      <c r="I20" s="101"/>
      <c r="J20" s="101" t="str">
        <f>All!J48</f>
        <v>73rd Avenue</v>
      </c>
      <c r="K20" s="101"/>
      <c r="L20" s="102"/>
    </row>
    <row r="21" spans="1:26" s="103" customFormat="1" ht="18" customHeight="1">
      <c r="B21" s="98" t="s">
        <v>57</v>
      </c>
      <c r="C21" s="101"/>
      <c r="D21" s="101" t="s">
        <v>80</v>
      </c>
      <c r="E21" s="101"/>
      <c r="F21" s="102" t="s">
        <v>81</v>
      </c>
      <c r="G21" s="100"/>
      <c r="H21" s="98" t="s">
        <v>57</v>
      </c>
      <c r="I21" s="101"/>
      <c r="J21" s="101" t="s">
        <v>82</v>
      </c>
      <c r="K21" s="101"/>
      <c r="L21" s="102" t="s">
        <v>83</v>
      </c>
    </row>
    <row r="22" spans="1:26">
      <c r="A22" s="104" t="s">
        <v>24</v>
      </c>
      <c r="B22" s="105" t="s">
        <v>62</v>
      </c>
      <c r="C22" s="105" t="s">
        <v>63</v>
      </c>
      <c r="D22" s="106" t="s">
        <v>64</v>
      </c>
      <c r="E22" s="107" t="s">
        <v>65</v>
      </c>
      <c r="F22" s="108" t="s">
        <v>66</v>
      </c>
      <c r="G22" s="109"/>
      <c r="H22" s="105" t="s">
        <v>62</v>
      </c>
      <c r="I22" s="105" t="s">
        <v>63</v>
      </c>
      <c r="J22" s="106" t="s">
        <v>64</v>
      </c>
      <c r="K22" s="107" t="s">
        <v>65</v>
      </c>
      <c r="L22" s="108" t="s">
        <v>66</v>
      </c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</row>
    <row r="23" spans="1:26">
      <c r="A23" s="110" t="s">
        <v>67</v>
      </c>
      <c r="B23" s="111">
        <f>All!F31</f>
        <v>0</v>
      </c>
      <c r="C23" s="112">
        <f>All!D31</f>
        <v>0</v>
      </c>
      <c r="D23" s="113">
        <f>All!E31</f>
        <v>2</v>
      </c>
      <c r="E23" s="114">
        <f>All!H31</f>
        <v>0</v>
      </c>
      <c r="F23" s="114">
        <f>All!L19</f>
        <v>1</v>
      </c>
      <c r="G23" s="115"/>
      <c r="H23" s="127">
        <f>All!K31</f>
        <v>1</v>
      </c>
      <c r="I23" s="112">
        <f>All!I31</f>
        <v>1</v>
      </c>
      <c r="J23" s="113">
        <f>All!J31</f>
        <v>2</v>
      </c>
      <c r="K23" s="114">
        <f>All!M31</f>
        <v>0</v>
      </c>
      <c r="L23" s="114">
        <f>All!G19</f>
        <v>0</v>
      </c>
      <c r="M23" s="96"/>
      <c r="N23" s="142"/>
      <c r="O23" s="142"/>
      <c r="P23" s="142"/>
      <c r="Q23" s="142"/>
      <c r="R23" s="142"/>
      <c r="S23" s="143"/>
      <c r="T23" s="142"/>
      <c r="U23" s="142"/>
      <c r="V23" s="142"/>
      <c r="W23" s="142"/>
      <c r="X23" s="142"/>
      <c r="Y23" s="96"/>
      <c r="Z23" s="96"/>
    </row>
    <row r="24" spans="1:26">
      <c r="A24" s="116" t="s">
        <v>68</v>
      </c>
      <c r="B24" s="111">
        <f>All!F32</f>
        <v>0</v>
      </c>
      <c r="C24" s="112">
        <f>All!D32</f>
        <v>0</v>
      </c>
      <c r="D24" s="113">
        <f>All!E32</f>
        <v>5</v>
      </c>
      <c r="E24" s="114">
        <f>All!H32</f>
        <v>0</v>
      </c>
      <c r="F24" s="114">
        <f>All!L20</f>
        <v>6</v>
      </c>
      <c r="G24" s="115"/>
      <c r="H24" s="127">
        <f>All!K32</f>
        <v>1</v>
      </c>
      <c r="I24" s="112">
        <f>All!I32</f>
        <v>0</v>
      </c>
      <c r="J24" s="113">
        <f>All!J32</f>
        <v>2</v>
      </c>
      <c r="K24" s="114">
        <f>All!M32</f>
        <v>1</v>
      </c>
      <c r="L24" s="114">
        <f>All!G20</f>
        <v>3</v>
      </c>
      <c r="M24" s="96"/>
      <c r="N24" s="142"/>
      <c r="O24" s="142"/>
      <c r="P24" s="142"/>
      <c r="Q24" s="142"/>
      <c r="R24" s="142"/>
      <c r="S24" s="143"/>
      <c r="T24" s="142"/>
      <c r="U24" s="142"/>
      <c r="V24" s="142"/>
      <c r="W24" s="142"/>
      <c r="X24" s="142"/>
      <c r="Y24" s="96"/>
      <c r="Z24" s="96"/>
    </row>
    <row r="25" spans="1:26">
      <c r="A25" s="117" t="s">
        <v>69</v>
      </c>
      <c r="B25" s="111">
        <f>All!F33</f>
        <v>0</v>
      </c>
      <c r="C25" s="112">
        <f>All!D33</f>
        <v>0</v>
      </c>
      <c r="D25" s="113">
        <f>All!E33</f>
        <v>1</v>
      </c>
      <c r="E25" s="114">
        <f>All!H33</f>
        <v>0</v>
      </c>
      <c r="F25" s="114">
        <f>All!L21</f>
        <v>0</v>
      </c>
      <c r="G25" s="115"/>
      <c r="H25" s="127">
        <f>All!K33</f>
        <v>0</v>
      </c>
      <c r="I25" s="112">
        <f>All!I33</f>
        <v>0</v>
      </c>
      <c r="J25" s="113">
        <f>All!J33</f>
        <v>1</v>
      </c>
      <c r="K25" s="114">
        <f>All!M33</f>
        <v>0</v>
      </c>
      <c r="L25" s="114">
        <f>All!G21</f>
        <v>0</v>
      </c>
      <c r="M25" s="96"/>
      <c r="N25" s="142"/>
      <c r="O25" s="142"/>
      <c r="P25" s="142"/>
      <c r="Q25" s="142"/>
      <c r="R25" s="142"/>
      <c r="S25" s="143"/>
      <c r="T25" s="142"/>
      <c r="U25" s="142"/>
      <c r="V25" s="142"/>
      <c r="W25" s="142"/>
      <c r="X25" s="142"/>
      <c r="Y25" s="96"/>
      <c r="Z25" s="96"/>
    </row>
    <row r="26" spans="1:26">
      <c r="A26" s="118" t="s">
        <v>70</v>
      </c>
      <c r="B26" s="111">
        <f>All!F34</f>
        <v>0</v>
      </c>
      <c r="C26" s="112">
        <f>All!D34</f>
        <v>0</v>
      </c>
      <c r="D26" s="113">
        <f>All!E34</f>
        <v>1</v>
      </c>
      <c r="E26" s="114">
        <f>All!H34</f>
        <v>0</v>
      </c>
      <c r="F26" s="114">
        <f>All!L22</f>
        <v>2</v>
      </c>
      <c r="G26" s="115"/>
      <c r="H26" s="127">
        <f>All!K34</f>
        <v>1</v>
      </c>
      <c r="I26" s="112">
        <f>All!I34</f>
        <v>0</v>
      </c>
      <c r="J26" s="113">
        <f>All!J34</f>
        <v>5</v>
      </c>
      <c r="K26" s="114">
        <f>All!M34</f>
        <v>0</v>
      </c>
      <c r="L26" s="114">
        <f>All!G22</f>
        <v>2</v>
      </c>
      <c r="M26" s="96"/>
      <c r="N26" s="142"/>
      <c r="O26" s="142"/>
      <c r="P26" s="142"/>
      <c r="Q26" s="142"/>
      <c r="R26" s="142"/>
      <c r="S26" s="143"/>
      <c r="T26" s="142"/>
      <c r="U26" s="142"/>
      <c r="V26" s="142"/>
      <c r="W26" s="142"/>
      <c r="X26" s="142"/>
      <c r="Y26" s="96"/>
      <c r="Z26" s="96"/>
    </row>
    <row r="27" spans="1:26" s="126" customFormat="1">
      <c r="A27" s="119" t="s">
        <v>71</v>
      </c>
      <c r="B27" s="120">
        <f>SUM(B23:B26)</f>
        <v>0</v>
      </c>
      <c r="C27" s="121">
        <f>SUM(C23:C26)</f>
        <v>0</v>
      </c>
      <c r="D27" s="122">
        <f>SUM(D23:D26)</f>
        <v>9</v>
      </c>
      <c r="E27" s="123">
        <f>SUM(E23:E26)</f>
        <v>0</v>
      </c>
      <c r="F27" s="124">
        <f>SUM(F23:F26)</f>
        <v>9</v>
      </c>
      <c r="G27" s="125"/>
      <c r="H27" s="120">
        <f>SUM(H23:H26)</f>
        <v>3</v>
      </c>
      <c r="I27" s="121">
        <f>SUM(I23:I26)</f>
        <v>1</v>
      </c>
      <c r="J27" s="122">
        <f>SUM(J23:J26)</f>
        <v>10</v>
      </c>
      <c r="K27" s="123">
        <f>SUM(K23:K26)</f>
        <v>1</v>
      </c>
      <c r="L27" s="124">
        <f>SUM(L23:L26)</f>
        <v>5</v>
      </c>
      <c r="M27" s="144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4"/>
      <c r="Z27" s="144"/>
    </row>
    <row r="28" spans="1:26">
      <c r="A28" s="110" t="s">
        <v>72</v>
      </c>
      <c r="B28" s="127">
        <f>All!F35</f>
        <v>0</v>
      </c>
      <c r="C28" s="112">
        <f>All!D35</f>
        <v>0</v>
      </c>
      <c r="D28" s="113">
        <f>All!E35</f>
        <v>0</v>
      </c>
      <c r="E28" s="114">
        <f>All!H35</f>
        <v>0</v>
      </c>
      <c r="F28" s="114">
        <f>All!L23</f>
        <v>3</v>
      </c>
      <c r="G28" s="115"/>
      <c r="H28" s="127">
        <f>All!K35</f>
        <v>0</v>
      </c>
      <c r="I28" s="112">
        <f>All!I35</f>
        <v>0</v>
      </c>
      <c r="J28" s="113">
        <f>All!J35</f>
        <v>0</v>
      </c>
      <c r="K28" s="114">
        <f>All!M35</f>
        <v>1</v>
      </c>
      <c r="L28" s="114">
        <f>All!G23</f>
        <v>1</v>
      </c>
      <c r="M28" s="96"/>
      <c r="N28" s="142"/>
      <c r="O28" s="142"/>
      <c r="P28" s="142"/>
      <c r="Q28" s="142"/>
      <c r="R28" s="142"/>
      <c r="S28" s="143"/>
      <c r="T28" s="142"/>
      <c r="U28" s="142"/>
      <c r="V28" s="142"/>
      <c r="W28" s="142"/>
      <c r="X28" s="142"/>
      <c r="Y28" s="96"/>
      <c r="Z28" s="96"/>
    </row>
    <row r="29" spans="1:26">
      <c r="A29" s="116" t="s">
        <v>73</v>
      </c>
      <c r="B29" s="127">
        <f>All!F36</f>
        <v>0</v>
      </c>
      <c r="C29" s="112">
        <f>All!D36</f>
        <v>0</v>
      </c>
      <c r="D29" s="113">
        <f>All!E36</f>
        <v>1</v>
      </c>
      <c r="E29" s="114">
        <f>All!H36</f>
        <v>0</v>
      </c>
      <c r="F29" s="114">
        <f>All!L24</f>
        <v>3</v>
      </c>
      <c r="G29" s="115"/>
      <c r="H29" s="127">
        <f>All!K36</f>
        <v>0</v>
      </c>
      <c r="I29" s="112">
        <f>All!I36</f>
        <v>0</v>
      </c>
      <c r="J29" s="113">
        <f>All!J36</f>
        <v>1</v>
      </c>
      <c r="K29" s="114">
        <f>All!M36</f>
        <v>0</v>
      </c>
      <c r="L29" s="114">
        <f>All!G24</f>
        <v>3</v>
      </c>
      <c r="M29" s="96"/>
      <c r="N29" s="142"/>
      <c r="O29" s="142"/>
      <c r="P29" s="142"/>
      <c r="Q29" s="142"/>
      <c r="R29" s="142"/>
      <c r="S29" s="143"/>
      <c r="T29" s="142"/>
      <c r="U29" s="142"/>
      <c r="V29" s="142"/>
      <c r="W29" s="142"/>
      <c r="X29" s="142"/>
      <c r="Y29" s="96"/>
      <c r="Z29" s="96"/>
    </row>
    <row r="30" spans="1:26" s="126" customFormat="1">
      <c r="A30" s="128" t="s">
        <v>74</v>
      </c>
      <c r="B30" s="127">
        <f>All!F37</f>
        <v>1</v>
      </c>
      <c r="C30" s="112">
        <f>All!D37</f>
        <v>0</v>
      </c>
      <c r="D30" s="113">
        <f>All!E37</f>
        <v>2</v>
      </c>
      <c r="E30" s="114">
        <f>All!H37</f>
        <v>0</v>
      </c>
      <c r="F30" s="114">
        <f>All!L25</f>
        <v>2</v>
      </c>
      <c r="G30" s="125"/>
      <c r="H30" s="127">
        <f>All!K37</f>
        <v>0</v>
      </c>
      <c r="I30" s="112">
        <f>All!I37</f>
        <v>0</v>
      </c>
      <c r="J30" s="113">
        <f>All!J37</f>
        <v>2</v>
      </c>
      <c r="K30" s="114">
        <f>All!M37</f>
        <v>0</v>
      </c>
      <c r="L30" s="114">
        <f>All!G25</f>
        <v>2</v>
      </c>
      <c r="M30" s="144"/>
      <c r="N30" s="142"/>
      <c r="O30" s="142"/>
      <c r="P30" s="142"/>
      <c r="Q30" s="142"/>
      <c r="R30" s="142"/>
      <c r="S30" s="145"/>
      <c r="T30" s="142"/>
      <c r="U30" s="142"/>
      <c r="V30" s="142"/>
      <c r="W30" s="142"/>
      <c r="X30" s="142"/>
      <c r="Y30" s="144"/>
      <c r="Z30" s="144"/>
    </row>
    <row r="31" spans="1:26">
      <c r="A31" s="118" t="s">
        <v>75</v>
      </c>
      <c r="B31" s="127">
        <f>All!F38</f>
        <v>0</v>
      </c>
      <c r="C31" s="112">
        <f>All!D38</f>
        <v>0</v>
      </c>
      <c r="D31" s="113">
        <f>All!E38</f>
        <v>0</v>
      </c>
      <c r="E31" s="114">
        <f>All!H38</f>
        <v>0</v>
      </c>
      <c r="F31" s="114">
        <f>All!L26</f>
        <v>0</v>
      </c>
      <c r="G31" s="115"/>
      <c r="H31" s="127">
        <f>All!K38</f>
        <v>0</v>
      </c>
      <c r="I31" s="112">
        <f>All!I38</f>
        <v>0</v>
      </c>
      <c r="J31" s="113">
        <f>All!J38</f>
        <v>2</v>
      </c>
      <c r="K31" s="114">
        <f>All!M38</f>
        <v>0</v>
      </c>
      <c r="L31" s="114">
        <f>All!G26</f>
        <v>1</v>
      </c>
      <c r="M31" s="96"/>
      <c r="N31" s="142"/>
      <c r="O31" s="142"/>
      <c r="P31" s="142"/>
      <c r="Q31" s="142"/>
      <c r="R31" s="142"/>
      <c r="S31" s="143"/>
      <c r="T31" s="142"/>
      <c r="U31" s="142"/>
      <c r="V31" s="142"/>
      <c r="W31" s="142"/>
      <c r="X31" s="142"/>
      <c r="Y31" s="96"/>
      <c r="Z31" s="96"/>
    </row>
    <row r="32" spans="1:26" s="126" customFormat="1">
      <c r="A32" s="119" t="s">
        <v>76</v>
      </c>
      <c r="B32" s="120">
        <f>SUM(B28:B31)</f>
        <v>1</v>
      </c>
      <c r="C32" s="121">
        <f>SUM(C28:C31)</f>
        <v>0</v>
      </c>
      <c r="D32" s="122">
        <f>SUM(D28:D31)</f>
        <v>3</v>
      </c>
      <c r="E32" s="123">
        <f>SUM(E28:E31)</f>
        <v>0</v>
      </c>
      <c r="F32" s="124">
        <f>SUM(F28:F31)</f>
        <v>8</v>
      </c>
      <c r="G32" s="125"/>
      <c r="H32" s="120">
        <f>SUM(H28:H31)</f>
        <v>0</v>
      </c>
      <c r="I32" s="121">
        <f>SUM(I28:I31)</f>
        <v>0</v>
      </c>
      <c r="J32" s="122">
        <f>SUM(J28:J31)</f>
        <v>5</v>
      </c>
      <c r="K32" s="123">
        <f>SUM(K28:K31)</f>
        <v>1</v>
      </c>
      <c r="L32" s="124">
        <f>SUM(L28:L31)</f>
        <v>7</v>
      </c>
      <c r="M32" s="144"/>
      <c r="N32" s="144"/>
      <c r="O32" s="144"/>
      <c r="P32" s="144"/>
      <c r="Q32" s="144"/>
      <c r="R32" s="144"/>
      <c r="S32" s="144"/>
      <c r="T32" s="144"/>
      <c r="U32" s="144"/>
      <c r="V32" s="144"/>
      <c r="W32" s="144"/>
      <c r="X32" s="144"/>
      <c r="Y32" s="144"/>
      <c r="Z32" s="144"/>
    </row>
    <row r="33" spans="1:17" s="134" customFormat="1">
      <c r="A33" s="129" t="s">
        <v>77</v>
      </c>
      <c r="B33" s="130">
        <f>B32+B27</f>
        <v>1</v>
      </c>
      <c r="C33" s="131">
        <f>C32+C27</f>
        <v>0</v>
      </c>
      <c r="D33" s="132">
        <f>D32+D27</f>
        <v>12</v>
      </c>
      <c r="E33" s="133">
        <f>E32+E27</f>
        <v>0</v>
      </c>
      <c r="F33" s="133">
        <f>F32+F27</f>
        <v>17</v>
      </c>
      <c r="G33" s="125"/>
      <c r="H33" s="130">
        <f>H32+H27</f>
        <v>3</v>
      </c>
      <c r="I33" s="131">
        <f>I32+I27</f>
        <v>1</v>
      </c>
      <c r="J33" s="132">
        <f>J32+J27</f>
        <v>15</v>
      </c>
      <c r="K33" s="133">
        <f>K32+K27</f>
        <v>2</v>
      </c>
      <c r="L33" s="133">
        <f>L32+L27</f>
        <v>12</v>
      </c>
    </row>
    <row r="34" spans="1:17" s="135" customFormat="1">
      <c r="A34" s="136"/>
      <c r="B34" s="136" t="s">
        <v>78</v>
      </c>
      <c r="C34" s="137"/>
      <c r="D34" s="138">
        <f>SUM(B33:D33)</f>
        <v>13</v>
      </c>
      <c r="G34" s="140"/>
      <c r="H34" s="136" t="s">
        <v>78</v>
      </c>
      <c r="I34" s="140"/>
      <c r="J34" s="141">
        <f>SUM(H33:J33)</f>
        <v>19</v>
      </c>
      <c r="L34" s="139"/>
    </row>
    <row r="35" spans="1:17">
      <c r="A35" s="90"/>
    </row>
    <row r="36" spans="1:17" ht="12.75" customHeight="1">
      <c r="A36" s="90" t="s">
        <v>84</v>
      </c>
      <c r="D36" s="88"/>
      <c r="I36" s="146"/>
      <c r="J36" s="94"/>
    </row>
    <row r="37" spans="1:17">
      <c r="A37" s="147" t="s">
        <v>78</v>
      </c>
      <c r="B37" s="148"/>
      <c r="C37" s="149">
        <f>D18+J18+D34+J34+C40</f>
        <v>63</v>
      </c>
      <c r="D37" s="150" t="s">
        <v>85</v>
      </c>
      <c r="E37" s="151"/>
      <c r="F37" s="96"/>
      <c r="G37" s="94"/>
      <c r="H37" s="94"/>
      <c r="I37" s="146"/>
    </row>
    <row r="38" spans="1:17">
      <c r="A38" s="152" t="s">
        <v>86</v>
      </c>
      <c r="B38" s="96"/>
      <c r="C38" s="153">
        <f>E17+K17+E33+K33</f>
        <v>2</v>
      </c>
      <c r="D38" s="154" t="s">
        <v>87</v>
      </c>
      <c r="E38" s="96"/>
      <c r="F38" s="96"/>
      <c r="G38" s="96"/>
      <c r="H38" s="96"/>
      <c r="J38" s="96"/>
      <c r="L38" s="95"/>
    </row>
    <row r="39" spans="1:17">
      <c r="A39" s="152" t="s">
        <v>88</v>
      </c>
      <c r="B39" s="96"/>
      <c r="C39" s="153">
        <f>F17+L17+F33+L33</f>
        <v>154</v>
      </c>
      <c r="D39" s="154" t="s">
        <v>89</v>
      </c>
      <c r="E39" s="96"/>
      <c r="F39" s="96"/>
      <c r="G39" s="96"/>
      <c r="H39" s="96"/>
      <c r="J39" s="155"/>
      <c r="L39" s="95"/>
    </row>
    <row r="40" spans="1:17">
      <c r="A40" s="156" t="s">
        <v>90</v>
      </c>
      <c r="B40" s="157"/>
      <c r="C40" s="158">
        <f>SUM(All!G39,All!L39,All!Q39,All!V39)</f>
        <v>15</v>
      </c>
      <c r="D40" s="155" t="s">
        <v>91</v>
      </c>
    </row>
    <row r="41" spans="1:17">
      <c r="D41" s="155" t="s">
        <v>92</v>
      </c>
    </row>
    <row r="45" spans="1:17" ht="15.6">
      <c r="D45" s="96"/>
      <c r="E45" s="96"/>
      <c r="F45" s="96"/>
      <c r="G45" s="96"/>
      <c r="H45" s="96"/>
      <c r="I45" s="96"/>
      <c r="J45" s="96"/>
      <c r="K45" s="96"/>
      <c r="L45" s="159"/>
      <c r="M45" s="96"/>
      <c r="N45" s="96"/>
      <c r="O45" s="96"/>
      <c r="P45" s="96"/>
      <c r="Q45" s="96"/>
    </row>
    <row r="46" spans="1:17">
      <c r="D46" s="96"/>
      <c r="E46" s="96"/>
      <c r="F46" s="96"/>
      <c r="G46" s="96"/>
      <c r="H46" s="96"/>
      <c r="I46" s="96"/>
      <c r="J46" s="96"/>
      <c r="K46" s="96"/>
      <c r="L46" s="160"/>
      <c r="M46" s="96"/>
      <c r="N46" s="96"/>
      <c r="O46" s="96"/>
      <c r="P46" s="96"/>
      <c r="Q46" s="96"/>
    </row>
    <row r="47" spans="1:17">
      <c r="D47" s="96"/>
      <c r="E47" s="96"/>
      <c r="F47" s="96"/>
      <c r="G47" s="96"/>
      <c r="H47" s="96"/>
      <c r="I47" s="96"/>
      <c r="J47" s="96"/>
      <c r="K47" s="96"/>
      <c r="L47" s="142"/>
      <c r="M47" s="96"/>
      <c r="N47" s="96"/>
      <c r="O47" s="96"/>
      <c r="P47" s="96"/>
      <c r="Q47" s="96"/>
    </row>
    <row r="48" spans="1:17">
      <c r="D48" s="96"/>
      <c r="E48" s="96"/>
      <c r="F48" s="96"/>
      <c r="G48" s="96"/>
      <c r="H48" s="96"/>
      <c r="I48" s="96"/>
      <c r="J48" s="96"/>
      <c r="K48" s="96"/>
      <c r="L48" s="142"/>
      <c r="M48" s="96"/>
      <c r="N48" s="96"/>
      <c r="O48" s="96"/>
      <c r="P48" s="96"/>
      <c r="Q48" s="96"/>
    </row>
    <row r="49" spans="4:17">
      <c r="D49" s="96"/>
      <c r="E49" s="96"/>
      <c r="F49" s="96"/>
      <c r="G49" s="96"/>
      <c r="H49" s="96"/>
      <c r="I49" s="96"/>
      <c r="J49" s="96"/>
      <c r="K49" s="96"/>
      <c r="L49" s="142"/>
      <c r="M49" s="96"/>
      <c r="N49" s="96"/>
      <c r="O49" s="96"/>
      <c r="P49" s="96"/>
      <c r="Q49" s="96"/>
    </row>
    <row r="50" spans="4:17">
      <c r="D50" s="96"/>
      <c r="E50" s="96"/>
      <c r="F50" s="96"/>
      <c r="G50" s="96"/>
      <c r="H50" s="96"/>
      <c r="I50" s="96"/>
      <c r="J50" s="96"/>
      <c r="K50" s="96"/>
      <c r="L50" s="142"/>
      <c r="M50" s="96"/>
      <c r="N50" s="96"/>
      <c r="O50" s="96"/>
      <c r="P50" s="96"/>
      <c r="Q50" s="96"/>
    </row>
    <row r="51" spans="4:17">
      <c r="D51" s="96"/>
      <c r="E51" s="96"/>
      <c r="F51" s="96"/>
      <c r="G51" s="96"/>
      <c r="H51" s="96"/>
      <c r="I51" s="96"/>
      <c r="J51" s="96"/>
      <c r="K51" s="96"/>
      <c r="L51" s="145"/>
      <c r="M51" s="96"/>
      <c r="N51" s="96"/>
      <c r="O51" s="96"/>
      <c r="P51" s="96"/>
      <c r="Q51" s="96"/>
    </row>
    <row r="52" spans="4:17">
      <c r="D52" s="96"/>
      <c r="E52" s="96"/>
      <c r="F52" s="96"/>
      <c r="G52" s="96"/>
      <c r="H52" s="96"/>
      <c r="I52" s="96"/>
      <c r="J52" s="96"/>
      <c r="K52" s="96"/>
      <c r="L52" s="142"/>
      <c r="M52" s="96"/>
      <c r="N52" s="96"/>
      <c r="O52" s="96"/>
      <c r="P52" s="96"/>
      <c r="Q52" s="96"/>
    </row>
    <row r="53" spans="4:17">
      <c r="D53" s="96"/>
      <c r="E53" s="96"/>
      <c r="F53" s="96"/>
      <c r="G53" s="96"/>
      <c r="H53" s="96"/>
      <c r="I53" s="96"/>
      <c r="J53" s="96"/>
      <c r="K53" s="96"/>
      <c r="L53" s="142"/>
      <c r="M53" s="96"/>
      <c r="N53" s="96"/>
      <c r="O53" s="96"/>
      <c r="P53" s="96"/>
      <c r="Q53" s="96"/>
    </row>
    <row r="54" spans="4:17">
      <c r="D54" s="96"/>
      <c r="E54" s="96"/>
      <c r="F54" s="96"/>
      <c r="G54" s="96"/>
      <c r="H54" s="96"/>
      <c r="I54" s="96"/>
      <c r="J54" s="96"/>
      <c r="K54" s="96"/>
      <c r="L54" s="142"/>
      <c r="M54" s="96"/>
      <c r="N54" s="96"/>
      <c r="O54" s="96"/>
      <c r="P54" s="96"/>
      <c r="Q54" s="96"/>
    </row>
    <row r="55" spans="4:17">
      <c r="D55" s="96"/>
      <c r="E55" s="96"/>
      <c r="F55" s="96"/>
      <c r="G55" s="96"/>
      <c r="H55" s="96"/>
      <c r="I55" s="96"/>
      <c r="J55" s="96"/>
      <c r="K55" s="96"/>
      <c r="L55" s="142"/>
      <c r="M55" s="96"/>
      <c r="N55" s="96"/>
      <c r="O55" s="96"/>
      <c r="P55" s="96"/>
      <c r="Q55" s="96"/>
    </row>
    <row r="56" spans="4:17">
      <c r="D56" s="96"/>
      <c r="E56" s="96"/>
      <c r="F56" s="96"/>
      <c r="G56" s="96"/>
      <c r="H56" s="96"/>
      <c r="I56" s="96"/>
      <c r="J56" s="96"/>
      <c r="K56" s="96"/>
      <c r="L56" s="145"/>
      <c r="M56" s="96"/>
      <c r="N56" s="96"/>
      <c r="O56" s="96"/>
      <c r="P56" s="96"/>
      <c r="Q56" s="96"/>
    </row>
    <row r="57" spans="4:17">
      <c r="D57" s="96"/>
      <c r="E57" s="96"/>
      <c r="F57" s="96"/>
      <c r="G57" s="96"/>
      <c r="H57" s="96"/>
      <c r="I57" s="96"/>
      <c r="J57" s="96"/>
      <c r="K57" s="96"/>
      <c r="L57" s="161"/>
      <c r="M57" s="96"/>
      <c r="N57" s="96"/>
      <c r="O57" s="96"/>
      <c r="P57" s="96"/>
      <c r="Q57" s="96"/>
    </row>
    <row r="58" spans="4:17">
      <c r="D58" s="96"/>
      <c r="E58" s="96"/>
      <c r="F58" s="96"/>
      <c r="G58" s="96"/>
      <c r="H58" s="96"/>
      <c r="I58" s="96"/>
      <c r="J58" s="96"/>
      <c r="K58" s="96"/>
      <c r="L58" s="139"/>
      <c r="M58" s="96"/>
      <c r="N58" s="96"/>
      <c r="O58" s="96"/>
      <c r="P58" s="96"/>
      <c r="Q58" s="96"/>
    </row>
    <row r="59" spans="4:17">
      <c r="D59" s="96"/>
      <c r="E59" s="96"/>
      <c r="F59" s="96"/>
      <c r="G59" s="96"/>
      <c r="H59" s="96"/>
      <c r="I59" s="96"/>
      <c r="J59" s="96"/>
      <c r="K59" s="96"/>
      <c r="L59" s="139"/>
      <c r="M59" s="96"/>
      <c r="N59" s="96"/>
      <c r="O59" s="96"/>
      <c r="P59" s="96"/>
      <c r="Q59" s="96"/>
    </row>
    <row r="60" spans="4:17" ht="15.6">
      <c r="D60" s="96"/>
      <c r="E60" s="96"/>
      <c r="F60" s="96"/>
      <c r="G60" s="96"/>
      <c r="H60" s="96"/>
      <c r="I60" s="96"/>
      <c r="J60" s="96"/>
      <c r="K60" s="96"/>
      <c r="L60" s="159"/>
      <c r="M60" s="96"/>
      <c r="N60" s="96"/>
      <c r="O60" s="96"/>
      <c r="P60" s="96"/>
      <c r="Q60" s="96"/>
    </row>
    <row r="61" spans="4:17" ht="15.6">
      <c r="D61" s="96"/>
      <c r="E61" s="96"/>
      <c r="F61" s="96"/>
      <c r="G61" s="96"/>
      <c r="H61" s="96"/>
      <c r="I61" s="96"/>
      <c r="J61" s="96"/>
      <c r="K61" s="96"/>
      <c r="L61" s="159"/>
      <c r="M61" s="96"/>
      <c r="N61" s="96"/>
      <c r="O61" s="96"/>
      <c r="P61" s="96"/>
      <c r="Q61" s="96"/>
    </row>
    <row r="62" spans="4:17">
      <c r="D62" s="96"/>
      <c r="E62" s="96"/>
      <c r="F62" s="96"/>
      <c r="G62" s="96"/>
      <c r="H62" s="96"/>
      <c r="I62" s="96"/>
      <c r="J62" s="96"/>
      <c r="K62" s="96"/>
      <c r="L62" s="160"/>
      <c r="M62" s="96"/>
      <c r="N62" s="96"/>
      <c r="O62" s="96"/>
      <c r="P62" s="96"/>
      <c r="Q62" s="96"/>
    </row>
    <row r="63" spans="4:17">
      <c r="D63" s="96"/>
      <c r="E63" s="96"/>
      <c r="F63" s="96"/>
      <c r="G63" s="96"/>
      <c r="H63" s="96"/>
      <c r="I63" s="96"/>
      <c r="J63" s="96"/>
      <c r="K63" s="96"/>
      <c r="L63" s="142"/>
      <c r="M63" s="96"/>
      <c r="N63" s="96"/>
      <c r="O63" s="96"/>
      <c r="P63" s="96"/>
      <c r="Q63" s="96"/>
    </row>
    <row r="64" spans="4:17">
      <c r="D64" s="96"/>
      <c r="E64" s="96"/>
      <c r="F64" s="96"/>
      <c r="G64" s="96"/>
      <c r="H64" s="96"/>
      <c r="I64" s="96"/>
      <c r="J64" s="96"/>
      <c r="K64" s="96"/>
      <c r="L64" s="142"/>
      <c r="M64" s="96"/>
      <c r="N64" s="96"/>
      <c r="O64" s="96"/>
      <c r="P64" s="96"/>
      <c r="Q64" s="96"/>
    </row>
    <row r="65" spans="4:17">
      <c r="D65" s="96"/>
      <c r="E65" s="96"/>
      <c r="F65" s="96"/>
      <c r="G65" s="96"/>
      <c r="H65" s="96"/>
      <c r="I65" s="96"/>
      <c r="J65" s="96"/>
      <c r="K65" s="96"/>
      <c r="L65" s="142"/>
      <c r="M65" s="96"/>
      <c r="N65" s="96"/>
      <c r="O65" s="96"/>
      <c r="P65" s="96"/>
      <c r="Q65" s="96"/>
    </row>
    <row r="66" spans="4:17">
      <c r="D66" s="96"/>
      <c r="E66" s="96"/>
      <c r="F66" s="96"/>
      <c r="G66" s="96"/>
      <c r="H66" s="96"/>
      <c r="I66" s="96"/>
      <c r="J66" s="96"/>
      <c r="K66" s="96"/>
      <c r="L66" s="142"/>
      <c r="M66" s="96"/>
      <c r="N66" s="96"/>
      <c r="O66" s="96"/>
      <c r="P66" s="96"/>
      <c r="Q66" s="96"/>
    </row>
    <row r="67" spans="4:17">
      <c r="D67" s="96"/>
      <c r="E67" s="96"/>
      <c r="F67" s="96"/>
      <c r="G67" s="96"/>
      <c r="H67" s="96"/>
      <c r="I67" s="96"/>
      <c r="J67" s="96"/>
      <c r="K67" s="96"/>
      <c r="L67" s="145"/>
      <c r="M67" s="96"/>
      <c r="N67" s="96"/>
      <c r="O67" s="96"/>
      <c r="P67" s="96"/>
      <c r="Q67" s="96"/>
    </row>
    <row r="68" spans="4:17">
      <c r="D68" s="96"/>
      <c r="E68" s="96"/>
      <c r="F68" s="96"/>
      <c r="G68" s="96"/>
      <c r="H68" s="96"/>
      <c r="I68" s="96"/>
      <c r="J68" s="96"/>
      <c r="K68" s="96"/>
      <c r="L68" s="142"/>
      <c r="M68" s="96"/>
      <c r="N68" s="96"/>
      <c r="O68" s="96"/>
      <c r="P68" s="96"/>
      <c r="Q68" s="96"/>
    </row>
    <row r="69" spans="4:17">
      <c r="D69" s="96"/>
      <c r="E69" s="96"/>
      <c r="F69" s="96"/>
      <c r="G69" s="96"/>
      <c r="H69" s="96"/>
      <c r="I69" s="96"/>
      <c r="J69" s="96"/>
      <c r="K69" s="96"/>
      <c r="L69" s="142"/>
      <c r="M69" s="96"/>
      <c r="N69" s="96"/>
      <c r="O69" s="96"/>
      <c r="P69" s="96"/>
      <c r="Q69" s="96"/>
    </row>
    <row r="70" spans="4:17">
      <c r="D70" s="96"/>
      <c r="E70" s="96"/>
      <c r="F70" s="96"/>
      <c r="G70" s="96"/>
      <c r="H70" s="96"/>
      <c r="I70" s="96"/>
      <c r="J70" s="96"/>
      <c r="K70" s="96"/>
      <c r="L70" s="142"/>
      <c r="M70" s="96"/>
      <c r="N70" s="96"/>
      <c r="O70" s="96"/>
      <c r="P70" s="96"/>
      <c r="Q70" s="96"/>
    </row>
    <row r="71" spans="4:17">
      <c r="D71" s="96"/>
      <c r="E71" s="96"/>
      <c r="F71" s="96"/>
      <c r="G71" s="96"/>
      <c r="H71" s="96"/>
      <c r="I71" s="96"/>
      <c r="J71" s="96"/>
      <c r="K71" s="96"/>
      <c r="L71" s="142"/>
      <c r="M71" s="96"/>
      <c r="N71" s="96"/>
      <c r="O71" s="96"/>
      <c r="P71" s="96"/>
      <c r="Q71" s="96"/>
    </row>
    <row r="72" spans="4:17">
      <c r="D72" s="96"/>
      <c r="E72" s="96"/>
      <c r="F72" s="96"/>
      <c r="G72" s="96"/>
      <c r="H72" s="96"/>
      <c r="I72" s="96"/>
      <c r="J72" s="96"/>
      <c r="K72" s="96"/>
      <c r="L72" s="145"/>
      <c r="M72" s="96"/>
      <c r="N72" s="96"/>
      <c r="O72" s="96"/>
      <c r="P72" s="96"/>
      <c r="Q72" s="96"/>
    </row>
    <row r="73" spans="4:17">
      <c r="D73" s="96"/>
      <c r="E73" s="96"/>
      <c r="F73" s="96"/>
      <c r="G73" s="96"/>
      <c r="H73" s="96"/>
      <c r="I73" s="96"/>
      <c r="J73" s="96"/>
      <c r="K73" s="96"/>
      <c r="L73" s="161"/>
      <c r="M73" s="96"/>
      <c r="N73" s="96"/>
      <c r="O73" s="96"/>
      <c r="P73" s="96"/>
      <c r="Q73" s="96"/>
    </row>
    <row r="74" spans="4:17">
      <c r="D74" s="96"/>
      <c r="E74" s="96"/>
      <c r="F74" s="96"/>
      <c r="G74" s="96"/>
      <c r="H74" s="96"/>
      <c r="I74" s="96"/>
      <c r="J74" s="96"/>
      <c r="K74" s="96"/>
      <c r="M74" s="96"/>
      <c r="N74" s="96"/>
      <c r="O74" s="96"/>
      <c r="P74" s="96"/>
      <c r="Q74" s="96"/>
    </row>
    <row r="75" spans="4:17">
      <c r="D75" s="96"/>
      <c r="E75" s="96"/>
      <c r="F75" s="96"/>
      <c r="G75" s="96"/>
      <c r="H75" s="96"/>
      <c r="I75" s="96"/>
      <c r="J75" s="96"/>
      <c r="K75" s="96"/>
      <c r="M75" s="96"/>
      <c r="N75" s="96"/>
      <c r="O75" s="96"/>
      <c r="P75" s="96"/>
      <c r="Q75" s="96"/>
    </row>
    <row r="76" spans="4:17">
      <c r="D76" s="96"/>
      <c r="E76" s="96"/>
      <c r="F76" s="96"/>
      <c r="G76" s="96"/>
      <c r="H76" s="96"/>
      <c r="I76" s="96"/>
      <c r="J76" s="96"/>
      <c r="K76" s="96"/>
      <c r="M76" s="96"/>
      <c r="N76" s="96"/>
      <c r="O76" s="96"/>
      <c r="P76" s="96"/>
      <c r="Q76" s="96"/>
    </row>
    <row r="77" spans="4:17" ht="15.6">
      <c r="D77" s="96"/>
      <c r="E77" s="96"/>
      <c r="F77" s="159"/>
      <c r="G77" s="96"/>
      <c r="H77" s="96"/>
      <c r="I77" s="96"/>
      <c r="J77" s="96"/>
      <c r="K77" s="96"/>
      <c r="M77" s="96"/>
      <c r="N77" s="96"/>
      <c r="O77" s="96"/>
      <c r="P77" s="96"/>
      <c r="Q77" s="96"/>
    </row>
    <row r="78" spans="4:17">
      <c r="D78" s="96"/>
      <c r="E78" s="96"/>
      <c r="F78" s="160"/>
      <c r="G78" s="96"/>
      <c r="H78" s="96"/>
      <c r="I78" s="96"/>
      <c r="J78" s="96"/>
      <c r="K78" s="96"/>
      <c r="M78" s="96"/>
      <c r="N78" s="96"/>
      <c r="O78" s="96"/>
      <c r="P78" s="96"/>
      <c r="Q78" s="96"/>
    </row>
    <row r="79" spans="4:17">
      <c r="D79" s="96"/>
      <c r="E79" s="96"/>
      <c r="F79" s="142"/>
      <c r="G79" s="96"/>
      <c r="H79" s="96"/>
      <c r="I79" s="96"/>
      <c r="J79" s="96"/>
      <c r="K79" s="96"/>
      <c r="M79" s="96"/>
      <c r="N79" s="96"/>
      <c r="O79" s="96"/>
      <c r="P79" s="96"/>
      <c r="Q79" s="96"/>
    </row>
    <row r="80" spans="4:17">
      <c r="D80" s="96"/>
      <c r="E80" s="96"/>
      <c r="F80" s="142"/>
      <c r="G80" s="96"/>
      <c r="H80" s="96"/>
      <c r="I80" s="96"/>
      <c r="J80" s="96"/>
      <c r="K80" s="96"/>
      <c r="M80" s="96"/>
      <c r="N80" s="96"/>
      <c r="O80" s="96"/>
      <c r="P80" s="96"/>
      <c r="Q80" s="96"/>
    </row>
    <row r="81" spans="4:17">
      <c r="D81" s="96"/>
      <c r="E81" s="96"/>
      <c r="F81" s="142"/>
      <c r="G81" s="96"/>
      <c r="H81" s="96"/>
      <c r="I81" s="96"/>
      <c r="J81" s="96"/>
      <c r="K81" s="96"/>
      <c r="M81" s="96"/>
      <c r="N81" s="96"/>
      <c r="O81" s="96"/>
      <c r="P81" s="96"/>
      <c r="Q81" s="96"/>
    </row>
    <row r="82" spans="4:17">
      <c r="D82" s="96"/>
      <c r="E82" s="96"/>
      <c r="F82" s="142"/>
      <c r="G82" s="96"/>
      <c r="H82" s="96"/>
      <c r="I82" s="96"/>
      <c r="J82" s="96"/>
      <c r="K82" s="96"/>
      <c r="M82" s="96"/>
      <c r="N82" s="96"/>
      <c r="O82" s="96"/>
      <c r="P82" s="96"/>
      <c r="Q82" s="96"/>
    </row>
    <row r="83" spans="4:17">
      <c r="D83" s="96"/>
      <c r="E83" s="96"/>
      <c r="F83" s="145"/>
      <c r="G83" s="96"/>
      <c r="H83" s="96"/>
      <c r="I83" s="96"/>
      <c r="J83" s="96"/>
      <c r="K83" s="96"/>
      <c r="M83" s="96"/>
      <c r="N83" s="96"/>
      <c r="O83" s="96"/>
      <c r="P83" s="96"/>
      <c r="Q83" s="96"/>
    </row>
    <row r="84" spans="4:17">
      <c r="D84" s="96"/>
      <c r="E84" s="96"/>
      <c r="F84" s="142"/>
      <c r="G84" s="96"/>
      <c r="H84" s="96"/>
      <c r="I84" s="96"/>
      <c r="J84" s="96"/>
      <c r="K84" s="96"/>
      <c r="M84" s="96"/>
      <c r="N84" s="96"/>
      <c r="O84" s="96"/>
      <c r="P84" s="96"/>
      <c r="Q84" s="96"/>
    </row>
    <row r="85" spans="4:17">
      <c r="D85" s="96"/>
      <c r="E85" s="96"/>
      <c r="F85" s="142"/>
      <c r="G85" s="96"/>
      <c r="H85" s="96"/>
      <c r="I85" s="96"/>
      <c r="J85" s="96"/>
      <c r="K85" s="96"/>
      <c r="M85" s="96"/>
      <c r="N85" s="96"/>
      <c r="O85" s="96"/>
      <c r="P85" s="96"/>
      <c r="Q85" s="96"/>
    </row>
    <row r="86" spans="4:17">
      <c r="D86" s="96"/>
      <c r="E86" s="96"/>
      <c r="F86" s="142"/>
      <c r="G86" s="96"/>
      <c r="H86" s="96"/>
      <c r="I86" s="96"/>
      <c r="J86" s="96"/>
      <c r="K86" s="96"/>
      <c r="M86" s="96"/>
      <c r="N86" s="96"/>
      <c r="O86" s="96"/>
      <c r="P86" s="96"/>
      <c r="Q86" s="96"/>
    </row>
    <row r="87" spans="4:17">
      <c r="D87" s="96"/>
      <c r="E87" s="96"/>
      <c r="F87" s="142"/>
      <c r="G87" s="96"/>
      <c r="H87" s="96"/>
      <c r="I87" s="96"/>
      <c r="J87" s="96"/>
      <c r="K87" s="96"/>
      <c r="M87" s="96"/>
      <c r="N87" s="96"/>
      <c r="O87" s="96"/>
      <c r="P87" s="96"/>
      <c r="Q87" s="96"/>
    </row>
    <row r="88" spans="4:17">
      <c r="D88" s="96"/>
      <c r="E88" s="96"/>
      <c r="F88" s="145"/>
      <c r="G88" s="96"/>
      <c r="H88" s="96"/>
      <c r="I88" s="96"/>
      <c r="J88" s="96"/>
      <c r="K88" s="96"/>
      <c r="M88" s="96"/>
      <c r="N88" s="96"/>
      <c r="O88" s="96"/>
      <c r="P88" s="96"/>
      <c r="Q88" s="96"/>
    </row>
    <row r="89" spans="4:17">
      <c r="D89" s="96"/>
      <c r="E89" s="96"/>
      <c r="F89" s="161"/>
      <c r="G89" s="96"/>
      <c r="H89" s="96"/>
      <c r="I89" s="96"/>
      <c r="J89" s="96"/>
      <c r="K89" s="96"/>
      <c r="M89" s="96"/>
      <c r="N89" s="96"/>
      <c r="O89" s="96"/>
      <c r="P89" s="96"/>
      <c r="Q89" s="96"/>
    </row>
    <row r="90" spans="4:17">
      <c r="D90" s="96"/>
      <c r="E90" s="96"/>
      <c r="F90" s="139"/>
      <c r="G90" s="96"/>
      <c r="H90" s="96"/>
      <c r="I90" s="96"/>
      <c r="J90" s="96"/>
      <c r="K90" s="96"/>
      <c r="M90" s="96"/>
      <c r="N90" s="96"/>
      <c r="O90" s="96"/>
      <c r="P90" s="96"/>
      <c r="Q90" s="96"/>
    </row>
    <row r="91" spans="4:17">
      <c r="D91" s="96"/>
      <c r="E91" s="96"/>
      <c r="F91" s="139"/>
      <c r="G91" s="96"/>
      <c r="H91" s="96"/>
      <c r="I91" s="96"/>
      <c r="J91" s="96"/>
      <c r="K91" s="96"/>
      <c r="M91" s="96"/>
      <c r="N91" s="96"/>
      <c r="O91" s="96"/>
      <c r="P91" s="96"/>
      <c r="Q91" s="96"/>
    </row>
    <row r="92" spans="4:17" ht="15.6">
      <c r="D92" s="96"/>
      <c r="E92" s="96"/>
      <c r="F92" s="159"/>
      <c r="G92" s="96"/>
      <c r="H92" s="96"/>
      <c r="I92" s="96"/>
      <c r="J92" s="96"/>
      <c r="K92" s="96"/>
      <c r="M92" s="96"/>
      <c r="N92" s="96"/>
      <c r="O92" s="96"/>
      <c r="P92" s="96"/>
      <c r="Q92" s="96"/>
    </row>
    <row r="93" spans="4:17" ht="15.6">
      <c r="D93" s="96"/>
      <c r="E93" s="96"/>
      <c r="F93" s="159"/>
      <c r="G93" s="96"/>
      <c r="H93" s="96"/>
      <c r="I93" s="96"/>
      <c r="J93" s="96"/>
      <c r="K93" s="96"/>
      <c r="M93" s="96"/>
      <c r="N93" s="96"/>
      <c r="O93" s="96"/>
      <c r="P93" s="96"/>
      <c r="Q93" s="96"/>
    </row>
    <row r="94" spans="4:17">
      <c r="D94" s="96"/>
      <c r="E94" s="96"/>
      <c r="F94" s="160"/>
      <c r="G94" s="96"/>
      <c r="H94" s="96"/>
      <c r="I94" s="96"/>
      <c r="J94" s="96"/>
      <c r="K94" s="96"/>
      <c r="M94" s="96"/>
      <c r="N94" s="96"/>
      <c r="O94" s="96"/>
      <c r="P94" s="96"/>
      <c r="Q94" s="96"/>
    </row>
    <row r="95" spans="4:17">
      <c r="D95" s="96"/>
      <c r="E95" s="96"/>
      <c r="F95" s="142"/>
      <c r="G95" s="96"/>
      <c r="H95" s="96"/>
      <c r="I95" s="96"/>
      <c r="J95" s="96"/>
      <c r="K95" s="96"/>
      <c r="M95" s="96"/>
      <c r="N95" s="96"/>
      <c r="O95" s="96"/>
      <c r="P95" s="96"/>
      <c r="Q95" s="96"/>
    </row>
    <row r="96" spans="4:17">
      <c r="D96" s="96"/>
      <c r="E96" s="96"/>
      <c r="F96" s="142"/>
      <c r="G96" s="96"/>
      <c r="H96" s="96"/>
      <c r="I96" s="96"/>
      <c r="J96" s="96"/>
      <c r="K96" s="96"/>
      <c r="M96" s="96"/>
      <c r="N96" s="96"/>
      <c r="O96" s="96"/>
      <c r="P96" s="96"/>
      <c r="Q96" s="96"/>
    </row>
    <row r="97" spans="4:17">
      <c r="D97" s="96"/>
      <c r="E97" s="96"/>
      <c r="F97" s="142"/>
      <c r="G97" s="96"/>
      <c r="H97" s="96"/>
      <c r="I97" s="96"/>
      <c r="J97" s="96"/>
      <c r="K97" s="96"/>
      <c r="M97" s="96"/>
      <c r="N97" s="96"/>
      <c r="O97" s="96"/>
      <c r="P97" s="96"/>
      <c r="Q97" s="96"/>
    </row>
    <row r="98" spans="4:17">
      <c r="D98" s="96"/>
      <c r="E98" s="96"/>
      <c r="F98" s="142"/>
      <c r="G98" s="96"/>
      <c r="H98" s="96"/>
      <c r="I98" s="96"/>
      <c r="J98" s="96"/>
      <c r="K98" s="96"/>
      <c r="M98" s="96"/>
      <c r="N98" s="96"/>
      <c r="O98" s="96"/>
      <c r="P98" s="96"/>
      <c r="Q98" s="96"/>
    </row>
    <row r="99" spans="4:17">
      <c r="D99" s="96"/>
      <c r="E99" s="96"/>
      <c r="F99" s="145"/>
      <c r="G99" s="96"/>
      <c r="H99" s="96"/>
      <c r="I99" s="96"/>
      <c r="J99" s="96"/>
      <c r="K99" s="96"/>
      <c r="M99" s="96"/>
      <c r="N99" s="96"/>
      <c r="O99" s="96"/>
      <c r="P99" s="96"/>
      <c r="Q99" s="96"/>
    </row>
    <row r="100" spans="4:17">
      <c r="D100" s="96"/>
      <c r="E100" s="96"/>
      <c r="F100" s="142"/>
      <c r="G100" s="96"/>
      <c r="H100" s="96"/>
      <c r="I100" s="96"/>
      <c r="J100" s="96"/>
      <c r="K100" s="96"/>
      <c r="M100" s="96"/>
      <c r="N100" s="96"/>
      <c r="O100" s="96"/>
      <c r="P100" s="96"/>
      <c r="Q100" s="96"/>
    </row>
    <row r="101" spans="4:17">
      <c r="D101" s="96"/>
      <c r="E101" s="96"/>
      <c r="F101" s="142"/>
      <c r="G101" s="96"/>
      <c r="H101" s="96"/>
      <c r="I101" s="96"/>
      <c r="J101" s="96"/>
      <c r="K101" s="96"/>
      <c r="M101" s="96"/>
      <c r="N101" s="96"/>
      <c r="O101" s="96"/>
      <c r="P101" s="96"/>
      <c r="Q101" s="96"/>
    </row>
    <row r="102" spans="4:17">
      <c r="D102" s="96"/>
      <c r="E102" s="96"/>
      <c r="F102" s="142"/>
      <c r="G102" s="96"/>
      <c r="H102" s="96"/>
      <c r="I102" s="96"/>
      <c r="J102" s="96"/>
      <c r="K102" s="96"/>
      <c r="M102" s="96"/>
      <c r="N102" s="96"/>
      <c r="O102" s="96"/>
      <c r="P102" s="96"/>
      <c r="Q102" s="96"/>
    </row>
    <row r="103" spans="4:17">
      <c r="D103" s="96"/>
      <c r="E103" s="96"/>
      <c r="F103" s="142"/>
      <c r="G103" s="96"/>
      <c r="H103" s="96"/>
      <c r="I103" s="96"/>
      <c r="J103" s="96"/>
      <c r="K103" s="96"/>
      <c r="M103" s="96"/>
      <c r="N103" s="96"/>
      <c r="O103" s="96"/>
      <c r="P103" s="96"/>
      <c r="Q103" s="96"/>
    </row>
    <row r="104" spans="4:17">
      <c r="E104" s="96"/>
      <c r="F104" s="145"/>
      <c r="G104" s="96"/>
    </row>
    <row r="105" spans="4:17">
      <c r="E105" s="96"/>
      <c r="F105" s="161"/>
      <c r="G105" s="96"/>
    </row>
    <row r="106" spans="4:17">
      <c r="E106" s="96"/>
      <c r="F106" s="96"/>
      <c r="G106" s="96"/>
    </row>
  </sheetData>
  <mergeCells count="1">
    <mergeCell ref="D4:F4"/>
  </mergeCells>
  <printOptions horizontalCentered="1"/>
  <pageMargins left="0.5" right="0.5" top="0.75" bottom="0.25" header="0.3" footer="0.3"/>
  <pageSetup orientation="landscape" r:id="rId1"/>
  <headerFooter alignWithMargins="0">
    <oddHeader>&amp;C&amp;"Arial,Bold"&amp;14 City of Oakland Bicyclist/Pedestrian Count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All</vt:lpstr>
      <vt:lpstr>BikesPeds</vt:lpstr>
      <vt:lpstr>All!Print_Area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</dc:creator>
  <cp:lastModifiedBy>Ross</cp:lastModifiedBy>
  <dcterms:created xsi:type="dcterms:W3CDTF">2013-09-18T19:36:11Z</dcterms:created>
  <dcterms:modified xsi:type="dcterms:W3CDTF">2015-12-06T19:53:54Z</dcterms:modified>
</cp:coreProperties>
</file>